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workbookProtection workbookPassword="CC3D" lockStructure="1"/>
  <bookViews>
    <workbookView xWindow="0" yWindow="0" windowWidth="24000" windowHeight="7755" tabRatio="759" activeTab="1"/>
  </bookViews>
  <sheets>
    <sheet name="ANAMENÜ" sheetId="1" r:id="rId1"/>
    <sheet name="Sayfa (1)" sheetId="27" r:id="rId2"/>
    <sheet name="Sayfa (2)" sheetId="49" r:id="rId3"/>
    <sheet name="Sayfa (3)" sheetId="50" r:id="rId4"/>
    <sheet name="Sayfa (4)" sheetId="51" r:id="rId5"/>
    <sheet name="Sayfa (5)" sheetId="52" r:id="rId6"/>
    <sheet name="Sayfa (6)" sheetId="53" r:id="rId7"/>
    <sheet name="Sayfa (7)" sheetId="54" r:id="rId8"/>
  </sheets>
  <externalReferences>
    <externalReference r:id="rId9"/>
  </externalReferences>
  <definedNames>
    <definedName name="_xlnm._FilterDatabase" localSheetId="0" hidden="1">ANAMENÜ!$D$1:$D$116</definedName>
    <definedName name="ek_lis">[1]EKLER!$A$1:$A$8</definedName>
    <definedName name="_xlnm.Print_Area" localSheetId="1">'Sayfa (1)'!$C$1:$BI$80</definedName>
    <definedName name="_xlnm.Print_Area" localSheetId="2">'Sayfa (2)'!$C$1:$BI$80</definedName>
    <definedName name="_xlnm.Print_Area" localSheetId="3">'Sayfa (3)'!$C$1:$BI$80</definedName>
    <definedName name="_xlnm.Print_Area" localSheetId="4">'Sayfa (4)'!$C$1:$BI$80</definedName>
    <definedName name="_xlnm.Print_Area" localSheetId="5">'Sayfa (5)'!$C$1:$BI$80</definedName>
    <definedName name="_xlnm.Print_Area" localSheetId="6">'Sayfa (6)'!$C$1:$BI$80</definedName>
    <definedName name="_xlnm.Print_Area" localSheetId="7">'Sayfa (7)'!$C$1:$BI$80</definedName>
  </definedNames>
  <calcPr calcId="145621"/>
</workbook>
</file>

<file path=xl/calcChain.xml><?xml version="1.0" encoding="utf-8"?>
<calcChain xmlns="http://schemas.openxmlformats.org/spreadsheetml/2006/main">
  <c r="Q80" i="54" l="1"/>
  <c r="Q79" i="54"/>
  <c r="Q78" i="54"/>
  <c r="Q76" i="54"/>
  <c r="D73" i="54"/>
  <c r="D72" i="54"/>
  <c r="BH68" i="54"/>
  <c r="BH67" i="54"/>
  <c r="BF65" i="54"/>
  <c r="BE65" i="54"/>
  <c r="BD65" i="54"/>
  <c r="BC65" i="54"/>
  <c r="BB65" i="54"/>
  <c r="BA65" i="54"/>
  <c r="AX65" i="54"/>
  <c r="AW65" i="54"/>
  <c r="AV65" i="54"/>
  <c r="AO65" i="54"/>
  <c r="AF65" i="54"/>
  <c r="V65" i="54"/>
  <c r="U65" i="54"/>
  <c r="H65" i="54"/>
  <c r="BF64" i="54"/>
  <c r="BE64" i="54"/>
  <c r="BD64" i="54"/>
  <c r="BC64" i="54"/>
  <c r="BB64" i="54"/>
  <c r="BA64" i="54"/>
  <c r="AX64" i="54"/>
  <c r="AW64" i="54"/>
  <c r="AV64" i="54"/>
  <c r="AO64" i="54"/>
  <c r="AF64" i="54"/>
  <c r="V64" i="54"/>
  <c r="W64" i="54" s="1"/>
  <c r="X64" i="54" s="1"/>
  <c r="U64" i="54"/>
  <c r="T64" i="54" s="1"/>
  <c r="H64" i="54"/>
  <c r="BF63" i="54"/>
  <c r="BE63" i="54"/>
  <c r="BD63" i="54"/>
  <c r="BC63" i="54"/>
  <c r="BB63" i="54"/>
  <c r="BA63" i="54"/>
  <c r="AX63" i="54"/>
  <c r="AW63" i="54"/>
  <c r="AV63" i="54"/>
  <c r="AO63" i="54"/>
  <c r="AF63" i="54"/>
  <c r="V63" i="54"/>
  <c r="U63" i="54"/>
  <c r="H63" i="54"/>
  <c r="BF62" i="54"/>
  <c r="BE62" i="54"/>
  <c r="BD62" i="54"/>
  <c r="BC62" i="54"/>
  <c r="BB62" i="54"/>
  <c r="BA62" i="54"/>
  <c r="AX62" i="54"/>
  <c r="AW62" i="54"/>
  <c r="AV62" i="54"/>
  <c r="AO62" i="54"/>
  <c r="AF62" i="54"/>
  <c r="V62" i="54"/>
  <c r="U62" i="54"/>
  <c r="T62" i="54" s="1"/>
  <c r="H62" i="54"/>
  <c r="BF61" i="54"/>
  <c r="BE61" i="54"/>
  <c r="BD61" i="54"/>
  <c r="BC61" i="54"/>
  <c r="BB61" i="54"/>
  <c r="BA61" i="54"/>
  <c r="AX61" i="54"/>
  <c r="AW61" i="54"/>
  <c r="AV61" i="54"/>
  <c r="AO61" i="54"/>
  <c r="AF61" i="54"/>
  <c r="V61" i="54"/>
  <c r="U61" i="54"/>
  <c r="H61" i="54"/>
  <c r="BF60" i="54"/>
  <c r="BE60" i="54"/>
  <c r="BD60" i="54"/>
  <c r="BC60" i="54"/>
  <c r="BB60" i="54"/>
  <c r="BA60" i="54"/>
  <c r="AX60" i="54"/>
  <c r="AW60" i="54"/>
  <c r="AV60" i="54"/>
  <c r="AO60" i="54"/>
  <c r="AF60" i="54"/>
  <c r="V60" i="54"/>
  <c r="U60" i="54"/>
  <c r="T60" i="54" s="1"/>
  <c r="H60" i="54"/>
  <c r="BF59" i="54"/>
  <c r="BE59" i="54"/>
  <c r="BD59" i="54"/>
  <c r="BC59" i="54"/>
  <c r="BB59" i="54"/>
  <c r="BA59" i="54"/>
  <c r="AX59" i="54"/>
  <c r="AW59" i="54"/>
  <c r="AV59" i="54"/>
  <c r="AO59" i="54"/>
  <c r="AF59" i="54"/>
  <c r="V59" i="54"/>
  <c r="U59" i="54"/>
  <c r="H59" i="54"/>
  <c r="BF58" i="54"/>
  <c r="BE58" i="54"/>
  <c r="BD58" i="54"/>
  <c r="BC58" i="54"/>
  <c r="BB58" i="54"/>
  <c r="BA58" i="54"/>
  <c r="AX58" i="54"/>
  <c r="AW58" i="54"/>
  <c r="AV58" i="54"/>
  <c r="AO58" i="54"/>
  <c r="AF58" i="54"/>
  <c r="V58" i="54"/>
  <c r="U58" i="54"/>
  <c r="T58" i="54" s="1"/>
  <c r="H58" i="54"/>
  <c r="BF57" i="54"/>
  <c r="BE57" i="54"/>
  <c r="BD57" i="54"/>
  <c r="BC57" i="54"/>
  <c r="BB57" i="54"/>
  <c r="BA57" i="54"/>
  <c r="AX57" i="54"/>
  <c r="AW57" i="54"/>
  <c r="AV57" i="54"/>
  <c r="AO57" i="54"/>
  <c r="AF57" i="54"/>
  <c r="V57" i="54"/>
  <c r="U57" i="54"/>
  <c r="H57" i="54"/>
  <c r="BF56" i="54"/>
  <c r="BE56" i="54"/>
  <c r="BD56" i="54"/>
  <c r="BC56" i="54"/>
  <c r="BB56" i="54"/>
  <c r="BA56" i="54"/>
  <c r="AX56" i="54"/>
  <c r="AW56" i="54"/>
  <c r="AV56" i="54"/>
  <c r="AO56" i="54"/>
  <c r="AF56" i="54"/>
  <c r="V56" i="54"/>
  <c r="W56" i="54" s="1"/>
  <c r="X56" i="54" s="1"/>
  <c r="U56" i="54"/>
  <c r="T56" i="54" s="1"/>
  <c r="H56" i="54"/>
  <c r="BF55" i="54"/>
  <c r="BE55" i="54"/>
  <c r="BD55" i="54"/>
  <c r="BC55" i="54"/>
  <c r="BB55" i="54"/>
  <c r="BA55" i="54"/>
  <c r="AX55" i="54"/>
  <c r="AW55" i="54"/>
  <c r="AV55" i="54"/>
  <c r="AO55" i="54"/>
  <c r="AF55" i="54"/>
  <c r="V55" i="54"/>
  <c r="U55" i="54"/>
  <c r="H55" i="54"/>
  <c r="BF54" i="54"/>
  <c r="BE54" i="54"/>
  <c r="BD54" i="54"/>
  <c r="BC54" i="54"/>
  <c r="BB54" i="54"/>
  <c r="BA54" i="54"/>
  <c r="AX54" i="54"/>
  <c r="AW54" i="54"/>
  <c r="AV54" i="54"/>
  <c r="AO54" i="54"/>
  <c r="AF54" i="54"/>
  <c r="W54" i="54"/>
  <c r="X54" i="54" s="1"/>
  <c r="V54" i="54"/>
  <c r="U54" i="54"/>
  <c r="T54" i="54" s="1"/>
  <c r="H54" i="54"/>
  <c r="BF53" i="54"/>
  <c r="BE53" i="54"/>
  <c r="BD53" i="54"/>
  <c r="BC53" i="54"/>
  <c r="BB53" i="54"/>
  <c r="BA53" i="54"/>
  <c r="AX53" i="54"/>
  <c r="AW53" i="54"/>
  <c r="AV53" i="54"/>
  <c r="AO53" i="54"/>
  <c r="AF53" i="54"/>
  <c r="V53" i="54"/>
  <c r="U53" i="54"/>
  <c r="H53" i="54"/>
  <c r="BF52" i="54"/>
  <c r="BE52" i="54"/>
  <c r="BD52" i="54"/>
  <c r="BC52" i="54"/>
  <c r="BB52" i="54"/>
  <c r="BA52" i="54"/>
  <c r="AX52" i="54"/>
  <c r="AW52" i="54"/>
  <c r="AV52" i="54"/>
  <c r="AO52" i="54"/>
  <c r="AF52" i="54"/>
  <c r="V52" i="54"/>
  <c r="U52" i="54"/>
  <c r="T52" i="54" s="1"/>
  <c r="H52" i="54"/>
  <c r="BF51" i="54"/>
  <c r="BE51" i="54"/>
  <c r="BD51" i="54"/>
  <c r="BC51" i="54"/>
  <c r="BB51" i="54"/>
  <c r="BA51" i="54"/>
  <c r="AX51" i="54"/>
  <c r="AW51" i="54"/>
  <c r="AV51" i="54"/>
  <c r="AO51" i="54"/>
  <c r="AF51" i="54"/>
  <c r="V51" i="54"/>
  <c r="U51" i="54"/>
  <c r="H51" i="54"/>
  <c r="BF50" i="54"/>
  <c r="BE50" i="54"/>
  <c r="BD50" i="54"/>
  <c r="BC50" i="54"/>
  <c r="BB50" i="54"/>
  <c r="BA50" i="54"/>
  <c r="AX50" i="54"/>
  <c r="AW50" i="54"/>
  <c r="AV50" i="54"/>
  <c r="AO50" i="54"/>
  <c r="AF50" i="54"/>
  <c r="V50" i="54"/>
  <c r="U50" i="54"/>
  <c r="T50" i="54" s="1"/>
  <c r="H50" i="54"/>
  <c r="BF49" i="54"/>
  <c r="BE49" i="54"/>
  <c r="BD49" i="54"/>
  <c r="BC49" i="54"/>
  <c r="BB49" i="54"/>
  <c r="BA49" i="54"/>
  <c r="AX49" i="54"/>
  <c r="AW49" i="54"/>
  <c r="AV49" i="54"/>
  <c r="AO49" i="54"/>
  <c r="AF49" i="54"/>
  <c r="V49" i="54"/>
  <c r="W49" i="54" s="1"/>
  <c r="X49" i="54" s="1"/>
  <c r="U49" i="54"/>
  <c r="T49" i="54" s="1"/>
  <c r="H49" i="54"/>
  <c r="BF48" i="54"/>
  <c r="BE48" i="54"/>
  <c r="BD48" i="54"/>
  <c r="BC48" i="54"/>
  <c r="BB48" i="54"/>
  <c r="BA48" i="54"/>
  <c r="AX48" i="54"/>
  <c r="AW48" i="54"/>
  <c r="AV48" i="54"/>
  <c r="AO48" i="54"/>
  <c r="AF48" i="54"/>
  <c r="V48" i="54"/>
  <c r="U48" i="54"/>
  <c r="H48" i="54"/>
  <c r="BF47" i="54"/>
  <c r="BE47" i="54"/>
  <c r="BD47" i="54"/>
  <c r="BC47" i="54"/>
  <c r="BB47" i="54"/>
  <c r="BA47" i="54"/>
  <c r="AX47" i="54"/>
  <c r="AW47" i="54"/>
  <c r="AV47" i="54"/>
  <c r="AO47" i="54"/>
  <c r="AF47" i="54"/>
  <c r="V47" i="54"/>
  <c r="U47" i="54"/>
  <c r="H47" i="54"/>
  <c r="BF46" i="54"/>
  <c r="BE46" i="54"/>
  <c r="BD46" i="54"/>
  <c r="BC46" i="54"/>
  <c r="BB46" i="54"/>
  <c r="BA46" i="54"/>
  <c r="AX46" i="54"/>
  <c r="AW46" i="54"/>
  <c r="AV46" i="54"/>
  <c r="AO46" i="54"/>
  <c r="AF46" i="54"/>
  <c r="W46" i="54"/>
  <c r="X46" i="54" s="1"/>
  <c r="V46" i="54"/>
  <c r="U46" i="54"/>
  <c r="T46" i="54" s="1"/>
  <c r="H46" i="54"/>
  <c r="BF45" i="54"/>
  <c r="BE45" i="54"/>
  <c r="BD45" i="54"/>
  <c r="BC45" i="54"/>
  <c r="BB45" i="54"/>
  <c r="BA45" i="54"/>
  <c r="AX45" i="54"/>
  <c r="AW45" i="54"/>
  <c r="AV45" i="54"/>
  <c r="AO45" i="54"/>
  <c r="AF45" i="54"/>
  <c r="V45" i="54"/>
  <c r="U45" i="54"/>
  <c r="H45" i="54"/>
  <c r="BF44" i="54"/>
  <c r="BE44" i="54"/>
  <c r="BD44" i="54"/>
  <c r="BC44" i="54"/>
  <c r="BB44" i="54"/>
  <c r="BA44" i="54"/>
  <c r="AX44" i="54"/>
  <c r="AW44" i="54"/>
  <c r="AV44" i="54"/>
  <c r="AO44" i="54"/>
  <c r="AF44" i="54"/>
  <c r="V44" i="54"/>
  <c r="U44" i="54"/>
  <c r="H44" i="54"/>
  <c r="BF43" i="54"/>
  <c r="BE43" i="54"/>
  <c r="BD43" i="54"/>
  <c r="BC43" i="54"/>
  <c r="BB43" i="54"/>
  <c r="BA43" i="54"/>
  <c r="AX43" i="54"/>
  <c r="AW43" i="54"/>
  <c r="AV43" i="54"/>
  <c r="AO43" i="54"/>
  <c r="AF43" i="54"/>
  <c r="V43" i="54"/>
  <c r="W43" i="54" s="1"/>
  <c r="X43" i="54" s="1"/>
  <c r="U43" i="54"/>
  <c r="T43" i="54"/>
  <c r="H43" i="54"/>
  <c r="BF42" i="54"/>
  <c r="BE42" i="54"/>
  <c r="BD42" i="54"/>
  <c r="BC42" i="54"/>
  <c r="BB42" i="54"/>
  <c r="BA42" i="54"/>
  <c r="AX42" i="54"/>
  <c r="AW42" i="54"/>
  <c r="AV42" i="54"/>
  <c r="AO42" i="54"/>
  <c r="AF42" i="54"/>
  <c r="V42" i="54"/>
  <c r="W42" i="54" s="1"/>
  <c r="X42" i="54" s="1"/>
  <c r="U42" i="54"/>
  <c r="T42" i="54"/>
  <c r="H42" i="54"/>
  <c r="BF41" i="54"/>
  <c r="BE41" i="54"/>
  <c r="BD41" i="54"/>
  <c r="BC41" i="54"/>
  <c r="BB41" i="54"/>
  <c r="BA41" i="54"/>
  <c r="AX41" i="54"/>
  <c r="AW41" i="54"/>
  <c r="AV41" i="54"/>
  <c r="AO41" i="54"/>
  <c r="AF41" i="54"/>
  <c r="V41" i="54"/>
  <c r="U41" i="54"/>
  <c r="H41" i="54"/>
  <c r="BF40" i="54"/>
  <c r="BE40" i="54"/>
  <c r="BD40" i="54"/>
  <c r="BC40" i="54"/>
  <c r="BB40" i="54"/>
  <c r="BA40" i="54"/>
  <c r="AX40" i="54"/>
  <c r="AW40" i="54"/>
  <c r="AV40" i="54"/>
  <c r="AO40" i="54"/>
  <c r="AF40" i="54"/>
  <c r="V40" i="54"/>
  <c r="U40" i="54"/>
  <c r="W40" i="54" s="1"/>
  <c r="X40" i="54" s="1"/>
  <c r="T40" i="54"/>
  <c r="H40" i="54"/>
  <c r="BF39" i="54"/>
  <c r="BE39" i="54"/>
  <c r="BD39" i="54"/>
  <c r="BC39" i="54"/>
  <c r="BB39" i="54"/>
  <c r="BA39" i="54"/>
  <c r="AX39" i="54"/>
  <c r="AW39" i="54"/>
  <c r="AV39" i="54"/>
  <c r="AO39" i="54"/>
  <c r="AF39" i="54"/>
  <c r="V39" i="54"/>
  <c r="U39" i="54"/>
  <c r="H39" i="54"/>
  <c r="BF38" i="54"/>
  <c r="BE38" i="54"/>
  <c r="BD38" i="54"/>
  <c r="BC38" i="54"/>
  <c r="BB38" i="54"/>
  <c r="BA38" i="54"/>
  <c r="AX38" i="54"/>
  <c r="AW38" i="54"/>
  <c r="AV38" i="54"/>
  <c r="AO38" i="54"/>
  <c r="AF38" i="54"/>
  <c r="V38" i="54"/>
  <c r="W38" i="54" s="1"/>
  <c r="X38" i="54" s="1"/>
  <c r="U38" i="54"/>
  <c r="T38" i="54"/>
  <c r="H38" i="54"/>
  <c r="BF37" i="54"/>
  <c r="BE37" i="54"/>
  <c r="BD37" i="54"/>
  <c r="BC37" i="54"/>
  <c r="BB37" i="54"/>
  <c r="BA37" i="54"/>
  <c r="AX37" i="54"/>
  <c r="AW37" i="54"/>
  <c r="AV37" i="54"/>
  <c r="AO37" i="54"/>
  <c r="AF37" i="54"/>
  <c r="V37" i="54"/>
  <c r="U37" i="54"/>
  <c r="H37" i="54"/>
  <c r="BF36" i="54"/>
  <c r="BE36" i="54"/>
  <c r="BD36" i="54"/>
  <c r="BC36" i="54"/>
  <c r="BB36" i="54"/>
  <c r="BA36" i="54"/>
  <c r="AX36" i="54"/>
  <c r="AW36" i="54"/>
  <c r="AV36" i="54"/>
  <c r="AO36" i="54"/>
  <c r="AF36" i="54"/>
  <c r="V36" i="54"/>
  <c r="U36" i="54"/>
  <c r="W36" i="54" s="1"/>
  <c r="X36" i="54" s="1"/>
  <c r="T36" i="54"/>
  <c r="H36" i="54"/>
  <c r="BF35" i="54"/>
  <c r="BE35" i="54"/>
  <c r="BD35" i="54"/>
  <c r="BC35" i="54"/>
  <c r="BB35" i="54"/>
  <c r="BA35" i="54"/>
  <c r="AX35" i="54"/>
  <c r="AW35" i="54"/>
  <c r="AV35" i="54"/>
  <c r="AO35" i="54"/>
  <c r="AF35" i="54"/>
  <c r="V35" i="54"/>
  <c r="U35" i="54"/>
  <c r="H35" i="54"/>
  <c r="BF34" i="54"/>
  <c r="BE34" i="54"/>
  <c r="BD34" i="54"/>
  <c r="BC34" i="54"/>
  <c r="BB34" i="54"/>
  <c r="BA34" i="54"/>
  <c r="AX34" i="54"/>
  <c r="AW34" i="54"/>
  <c r="AV34" i="54"/>
  <c r="AO34" i="54"/>
  <c r="AF34" i="54"/>
  <c r="V34" i="54"/>
  <c r="W34" i="54" s="1"/>
  <c r="X34" i="54" s="1"/>
  <c r="U34" i="54"/>
  <c r="T34" i="54" s="1"/>
  <c r="H34" i="54"/>
  <c r="BF33" i="54"/>
  <c r="BE33" i="54"/>
  <c r="BD33" i="54"/>
  <c r="BC33" i="54"/>
  <c r="BB33" i="54"/>
  <c r="BA33" i="54"/>
  <c r="AX33" i="54"/>
  <c r="AW33" i="54"/>
  <c r="AV33" i="54"/>
  <c r="AO33" i="54"/>
  <c r="AF33" i="54"/>
  <c r="V33" i="54"/>
  <c r="U33" i="54"/>
  <c r="H33" i="54"/>
  <c r="BF32" i="54"/>
  <c r="BE32" i="54"/>
  <c r="BD32" i="54"/>
  <c r="BC32" i="54"/>
  <c r="BB32" i="54"/>
  <c r="BA32" i="54"/>
  <c r="AX32" i="54"/>
  <c r="AW32" i="54"/>
  <c r="AV32" i="54"/>
  <c r="AO32" i="54"/>
  <c r="AF32" i="54"/>
  <c r="V32" i="54"/>
  <c r="U32" i="54"/>
  <c r="T32" i="54" s="1"/>
  <c r="H32" i="54"/>
  <c r="BF31" i="54"/>
  <c r="BE31" i="54"/>
  <c r="BD31" i="54"/>
  <c r="BC31" i="54"/>
  <c r="BB31" i="54"/>
  <c r="BA31" i="54"/>
  <c r="AX31" i="54"/>
  <c r="AW31" i="54"/>
  <c r="AV31" i="54"/>
  <c r="AO31" i="54"/>
  <c r="AF31" i="54"/>
  <c r="V31" i="54"/>
  <c r="W31" i="54" s="1"/>
  <c r="X31" i="54" s="1"/>
  <c r="U31" i="54"/>
  <c r="T31" i="54" s="1"/>
  <c r="H31" i="54"/>
  <c r="BF30" i="54"/>
  <c r="BE30" i="54"/>
  <c r="BD30" i="54"/>
  <c r="BC30" i="54"/>
  <c r="BB30" i="54"/>
  <c r="BA30" i="54"/>
  <c r="AX30" i="54"/>
  <c r="AW30" i="54"/>
  <c r="AV30" i="54"/>
  <c r="AO30" i="54"/>
  <c r="AF30" i="54"/>
  <c r="V30" i="54"/>
  <c r="U30" i="54"/>
  <c r="T30" i="54"/>
  <c r="H30" i="54"/>
  <c r="BF29" i="54"/>
  <c r="BE29" i="54"/>
  <c r="BD29" i="54"/>
  <c r="BC29" i="54"/>
  <c r="BB29" i="54"/>
  <c r="BA29" i="54"/>
  <c r="AX29" i="54"/>
  <c r="AW29" i="54"/>
  <c r="AV29" i="54"/>
  <c r="AO29" i="54"/>
  <c r="AF29" i="54"/>
  <c r="V29" i="54"/>
  <c r="U29" i="54"/>
  <c r="T29" i="54" s="1"/>
  <c r="H29" i="54"/>
  <c r="BF28" i="54"/>
  <c r="BE28" i="54"/>
  <c r="BD28" i="54"/>
  <c r="BC28" i="54"/>
  <c r="BB28" i="54"/>
  <c r="BA28" i="54"/>
  <c r="AX28" i="54"/>
  <c r="AW28" i="54"/>
  <c r="AV28" i="54"/>
  <c r="AO28" i="54"/>
  <c r="AF28" i="54"/>
  <c r="V28" i="54"/>
  <c r="U28" i="54"/>
  <c r="T28" i="54" s="1"/>
  <c r="H28" i="54"/>
  <c r="BF27" i="54"/>
  <c r="BE27" i="54"/>
  <c r="BD27" i="54"/>
  <c r="BC27" i="54"/>
  <c r="BB27" i="54"/>
  <c r="BA27" i="54"/>
  <c r="AX27" i="54"/>
  <c r="AW27" i="54"/>
  <c r="AV27" i="54"/>
  <c r="AO27" i="54"/>
  <c r="AF27" i="54"/>
  <c r="V27" i="54"/>
  <c r="U27" i="54"/>
  <c r="T27" i="54" s="1"/>
  <c r="H27" i="54"/>
  <c r="BF26" i="54"/>
  <c r="BE26" i="54"/>
  <c r="BD26" i="54"/>
  <c r="BC26" i="54"/>
  <c r="BB26" i="54"/>
  <c r="BA26" i="54"/>
  <c r="AX26" i="54"/>
  <c r="AW26" i="54"/>
  <c r="AV26" i="54"/>
  <c r="AO26" i="54"/>
  <c r="AF26" i="54"/>
  <c r="V26" i="54"/>
  <c r="U26" i="54"/>
  <c r="T26" i="54" s="1"/>
  <c r="H26" i="54"/>
  <c r="BF25" i="54"/>
  <c r="BE25" i="54"/>
  <c r="BD25" i="54"/>
  <c r="BC25" i="54"/>
  <c r="BB25" i="54"/>
  <c r="BA25" i="54"/>
  <c r="AX25" i="54"/>
  <c r="AW25" i="54"/>
  <c r="AV25" i="54"/>
  <c r="AO25" i="54"/>
  <c r="AF25" i="54"/>
  <c r="W25" i="54"/>
  <c r="X25" i="54" s="1"/>
  <c r="V25" i="54"/>
  <c r="U25" i="54"/>
  <c r="T25" i="54" s="1"/>
  <c r="H25" i="54"/>
  <c r="Y25" i="54" s="1"/>
  <c r="BF24" i="54"/>
  <c r="BE24" i="54"/>
  <c r="BD24" i="54"/>
  <c r="BC24" i="54"/>
  <c r="BB24" i="54"/>
  <c r="BA24" i="54"/>
  <c r="AX24" i="54"/>
  <c r="AW24" i="54"/>
  <c r="AV24" i="54"/>
  <c r="AO24" i="54"/>
  <c r="AF24" i="54"/>
  <c r="Y24" i="54"/>
  <c r="V24" i="54"/>
  <c r="U24" i="54"/>
  <c r="T24" i="54" s="1"/>
  <c r="H24" i="54"/>
  <c r="BF23" i="54"/>
  <c r="BE23" i="54"/>
  <c r="BD23" i="54"/>
  <c r="BC23" i="54"/>
  <c r="BB23" i="54"/>
  <c r="BA23" i="54"/>
  <c r="AX23" i="54"/>
  <c r="AW23" i="54"/>
  <c r="AV23" i="54"/>
  <c r="AO23" i="54"/>
  <c r="AF23" i="54"/>
  <c r="V23" i="54"/>
  <c r="W23" i="54" s="1"/>
  <c r="X23" i="54" s="1"/>
  <c r="U23" i="54"/>
  <c r="T23" i="54" s="1"/>
  <c r="H23" i="54"/>
  <c r="BF22" i="54"/>
  <c r="BE22" i="54"/>
  <c r="BD22" i="54"/>
  <c r="BC22" i="54"/>
  <c r="BB22" i="54"/>
  <c r="BA22" i="54"/>
  <c r="AX22" i="54"/>
  <c r="AW22" i="54"/>
  <c r="AV22" i="54"/>
  <c r="AQ22" i="54"/>
  <c r="AO22" i="54"/>
  <c r="AF22" i="54"/>
  <c r="V22" i="54"/>
  <c r="U22" i="54"/>
  <c r="H22" i="54"/>
  <c r="BF21" i="54"/>
  <c r="BE21" i="54"/>
  <c r="BD21" i="54"/>
  <c r="BC21" i="54"/>
  <c r="BB21" i="54"/>
  <c r="BA21" i="54"/>
  <c r="AX21" i="54"/>
  <c r="AW21" i="54"/>
  <c r="AV21" i="54"/>
  <c r="AO21" i="54"/>
  <c r="AF21" i="54"/>
  <c r="W21" i="54"/>
  <c r="X21" i="54" s="1"/>
  <c r="V21" i="54"/>
  <c r="U21" i="54"/>
  <c r="T21" i="54" s="1"/>
  <c r="H21" i="54"/>
  <c r="AG13" i="54"/>
  <c r="AB13" i="54"/>
  <c r="H13" i="54"/>
  <c r="BI4" i="54"/>
  <c r="D4" i="54"/>
  <c r="C3" i="54"/>
  <c r="C2" i="54"/>
  <c r="Q80" i="53"/>
  <c r="Q79" i="53"/>
  <c r="Q78" i="53"/>
  <c r="Q76" i="53"/>
  <c r="D73" i="53"/>
  <c r="D72" i="53"/>
  <c r="BH68" i="53"/>
  <c r="BH67" i="53"/>
  <c r="BF65" i="53"/>
  <c r="BE65" i="53"/>
  <c r="BD65" i="53"/>
  <c r="BC65" i="53"/>
  <c r="BB65" i="53"/>
  <c r="BA65" i="53"/>
  <c r="AX65" i="53"/>
  <c r="AW65" i="53"/>
  <c r="AV65" i="53"/>
  <c r="AO65" i="53"/>
  <c r="AF65" i="53"/>
  <c r="V65" i="53"/>
  <c r="U65" i="53"/>
  <c r="H65" i="53"/>
  <c r="BF64" i="53"/>
  <c r="BE64" i="53"/>
  <c r="BD64" i="53"/>
  <c r="BC64" i="53"/>
  <c r="BB64" i="53"/>
  <c r="BA64" i="53"/>
  <c r="AX64" i="53"/>
  <c r="AW64" i="53"/>
  <c r="AV64" i="53"/>
  <c r="AO64" i="53"/>
  <c r="AF64" i="53"/>
  <c r="V64" i="53"/>
  <c r="U64" i="53"/>
  <c r="T64" i="53" s="1"/>
  <c r="H64" i="53"/>
  <c r="BF63" i="53"/>
  <c r="BE63" i="53"/>
  <c r="BD63" i="53"/>
  <c r="BC63" i="53"/>
  <c r="BB63" i="53"/>
  <c r="BA63" i="53"/>
  <c r="AX63" i="53"/>
  <c r="AW63" i="53"/>
  <c r="AV63" i="53"/>
  <c r="AO63" i="53"/>
  <c r="AF63" i="53"/>
  <c r="V63" i="53"/>
  <c r="U63" i="53"/>
  <c r="H63" i="53"/>
  <c r="BF62" i="53"/>
  <c r="BE62" i="53"/>
  <c r="BD62" i="53"/>
  <c r="BC62" i="53"/>
  <c r="BB62" i="53"/>
  <c r="BA62" i="53"/>
  <c r="AX62" i="53"/>
  <c r="AW62" i="53"/>
  <c r="AV62" i="53"/>
  <c r="AO62" i="53"/>
  <c r="AF62" i="53"/>
  <c r="V62" i="53"/>
  <c r="U62" i="53"/>
  <c r="T62" i="53" s="1"/>
  <c r="H62" i="53"/>
  <c r="BF61" i="53"/>
  <c r="BE61" i="53"/>
  <c r="BD61" i="53"/>
  <c r="BC61" i="53"/>
  <c r="BB61" i="53"/>
  <c r="BA61" i="53"/>
  <c r="AX61" i="53"/>
  <c r="AW61" i="53"/>
  <c r="AV61" i="53"/>
  <c r="AO61" i="53"/>
  <c r="AF61" i="53"/>
  <c r="V61" i="53"/>
  <c r="U61" i="53"/>
  <c r="H61" i="53"/>
  <c r="BF60" i="53"/>
  <c r="BE60" i="53"/>
  <c r="BD60" i="53"/>
  <c r="BC60" i="53"/>
  <c r="BB60" i="53"/>
  <c r="BA60" i="53"/>
  <c r="AX60" i="53"/>
  <c r="AW60" i="53"/>
  <c r="AV60" i="53"/>
  <c r="AO60" i="53"/>
  <c r="AF60" i="53"/>
  <c r="V60" i="53"/>
  <c r="W60" i="53" s="1"/>
  <c r="X60" i="53" s="1"/>
  <c r="U60" i="53"/>
  <c r="T60" i="53" s="1"/>
  <c r="H60" i="53"/>
  <c r="BF59" i="53"/>
  <c r="BE59" i="53"/>
  <c r="BD59" i="53"/>
  <c r="BC59" i="53"/>
  <c r="BB59" i="53"/>
  <c r="BA59" i="53"/>
  <c r="AX59" i="53"/>
  <c r="AW59" i="53"/>
  <c r="AV59" i="53"/>
  <c r="AO59" i="53"/>
  <c r="AF59" i="53"/>
  <c r="V59" i="53"/>
  <c r="U59" i="53"/>
  <c r="H59" i="53"/>
  <c r="BF58" i="53"/>
  <c r="BE58" i="53"/>
  <c r="BD58" i="53"/>
  <c r="BC58" i="53"/>
  <c r="BB58" i="53"/>
  <c r="BA58" i="53"/>
  <c r="AX58" i="53"/>
  <c r="AW58" i="53"/>
  <c r="AV58" i="53"/>
  <c r="AO58" i="53"/>
  <c r="AF58" i="53"/>
  <c r="W58" i="53"/>
  <c r="X58" i="53" s="1"/>
  <c r="V58" i="53"/>
  <c r="U58" i="53"/>
  <c r="T58" i="53" s="1"/>
  <c r="H58" i="53"/>
  <c r="BF57" i="53"/>
  <c r="BE57" i="53"/>
  <c r="BD57" i="53"/>
  <c r="BC57" i="53"/>
  <c r="BB57" i="53"/>
  <c r="BA57" i="53"/>
  <c r="AX57" i="53"/>
  <c r="AW57" i="53"/>
  <c r="AV57" i="53"/>
  <c r="AO57" i="53"/>
  <c r="AF57" i="53"/>
  <c r="V57" i="53"/>
  <c r="U57" i="53"/>
  <c r="H57" i="53"/>
  <c r="BF56" i="53"/>
  <c r="BE56" i="53"/>
  <c r="BD56" i="53"/>
  <c r="BC56" i="53"/>
  <c r="BB56" i="53"/>
  <c r="BA56" i="53"/>
  <c r="AX56" i="53"/>
  <c r="AW56" i="53"/>
  <c r="AV56" i="53"/>
  <c r="AO56" i="53"/>
  <c r="AF56" i="53"/>
  <c r="V56" i="53"/>
  <c r="U56" i="53"/>
  <c r="T56" i="53" s="1"/>
  <c r="H56" i="53"/>
  <c r="BF55" i="53"/>
  <c r="BE55" i="53"/>
  <c r="BD55" i="53"/>
  <c r="BC55" i="53"/>
  <c r="BB55" i="53"/>
  <c r="BA55" i="53"/>
  <c r="AX55" i="53"/>
  <c r="AW55" i="53"/>
  <c r="AV55" i="53"/>
  <c r="AO55" i="53"/>
  <c r="AF55" i="53"/>
  <c r="V55" i="53"/>
  <c r="U55" i="53"/>
  <c r="H55" i="53"/>
  <c r="BF54" i="53"/>
  <c r="BE54" i="53"/>
  <c r="BD54" i="53"/>
  <c r="BC54" i="53"/>
  <c r="BB54" i="53"/>
  <c r="BA54" i="53"/>
  <c r="AX54" i="53"/>
  <c r="AW54" i="53"/>
  <c r="AV54" i="53"/>
  <c r="AO54" i="53"/>
  <c r="AF54" i="53"/>
  <c r="V54" i="53"/>
  <c r="U54" i="53"/>
  <c r="T54" i="53" s="1"/>
  <c r="H54" i="53"/>
  <c r="BF53" i="53"/>
  <c r="BE53" i="53"/>
  <c r="BD53" i="53"/>
  <c r="BC53" i="53"/>
  <c r="BB53" i="53"/>
  <c r="BA53" i="53"/>
  <c r="AX53" i="53"/>
  <c r="AW53" i="53"/>
  <c r="AV53" i="53"/>
  <c r="AO53" i="53"/>
  <c r="AF53" i="53"/>
  <c r="V53" i="53"/>
  <c r="U53" i="53"/>
  <c r="H53" i="53"/>
  <c r="BF52" i="53"/>
  <c r="BE52" i="53"/>
  <c r="BD52" i="53"/>
  <c r="BC52" i="53"/>
  <c r="BB52" i="53"/>
  <c r="BA52" i="53"/>
  <c r="AX52" i="53"/>
  <c r="AW52" i="53"/>
  <c r="AV52" i="53"/>
  <c r="AO52" i="53"/>
  <c r="AF52" i="53"/>
  <c r="V52" i="53"/>
  <c r="U52" i="53"/>
  <c r="T52" i="53" s="1"/>
  <c r="H52" i="53"/>
  <c r="BF51" i="53"/>
  <c r="BE51" i="53"/>
  <c r="BD51" i="53"/>
  <c r="BC51" i="53"/>
  <c r="BB51" i="53"/>
  <c r="BA51" i="53"/>
  <c r="AX51" i="53"/>
  <c r="AW51" i="53"/>
  <c r="AV51" i="53"/>
  <c r="AO51" i="53"/>
  <c r="AF51" i="53"/>
  <c r="V51" i="53"/>
  <c r="U51" i="53"/>
  <c r="H51" i="53"/>
  <c r="BF50" i="53"/>
  <c r="BE50" i="53"/>
  <c r="BD50" i="53"/>
  <c r="BC50" i="53"/>
  <c r="BB50" i="53"/>
  <c r="BA50" i="53"/>
  <c r="AX50" i="53"/>
  <c r="AW50" i="53"/>
  <c r="AV50" i="53"/>
  <c r="AO50" i="53"/>
  <c r="AF50" i="53"/>
  <c r="W50" i="53"/>
  <c r="X50" i="53" s="1"/>
  <c r="V50" i="53"/>
  <c r="U50" i="53"/>
  <c r="T50" i="53" s="1"/>
  <c r="H50" i="53"/>
  <c r="BF49" i="53"/>
  <c r="BE49" i="53"/>
  <c r="BD49" i="53"/>
  <c r="BC49" i="53"/>
  <c r="BB49" i="53"/>
  <c r="BA49" i="53"/>
  <c r="AX49" i="53"/>
  <c r="AW49" i="53"/>
  <c r="AV49" i="53"/>
  <c r="AO49" i="53"/>
  <c r="AF49" i="53"/>
  <c r="V49" i="53"/>
  <c r="U49" i="53"/>
  <c r="H49" i="53"/>
  <c r="BF48" i="53"/>
  <c r="BE48" i="53"/>
  <c r="BD48" i="53"/>
  <c r="BC48" i="53"/>
  <c r="BB48" i="53"/>
  <c r="BA48" i="53"/>
  <c r="AX48" i="53"/>
  <c r="AW48" i="53"/>
  <c r="AV48" i="53"/>
  <c r="AO48" i="53"/>
  <c r="AF48" i="53"/>
  <c r="V48" i="53"/>
  <c r="U48" i="53"/>
  <c r="T48" i="53" s="1"/>
  <c r="H48" i="53"/>
  <c r="BF47" i="53"/>
  <c r="BE47" i="53"/>
  <c r="BD47" i="53"/>
  <c r="BC47" i="53"/>
  <c r="BB47" i="53"/>
  <c r="BA47" i="53"/>
  <c r="AX47" i="53"/>
  <c r="AW47" i="53"/>
  <c r="AV47" i="53"/>
  <c r="AO47" i="53"/>
  <c r="AF47" i="53"/>
  <c r="V47" i="53"/>
  <c r="U47" i="53"/>
  <c r="H47" i="53"/>
  <c r="BF46" i="53"/>
  <c r="BE46" i="53"/>
  <c r="BD46" i="53"/>
  <c r="BC46" i="53"/>
  <c r="BB46" i="53"/>
  <c r="BA46" i="53"/>
  <c r="AX46" i="53"/>
  <c r="AW46" i="53"/>
  <c r="AV46" i="53"/>
  <c r="AO46" i="53"/>
  <c r="AF46" i="53"/>
  <c r="V46" i="53"/>
  <c r="U46" i="53"/>
  <c r="H46" i="53"/>
  <c r="BF45" i="53"/>
  <c r="BE45" i="53"/>
  <c r="BD45" i="53"/>
  <c r="BC45" i="53"/>
  <c r="BB45" i="53"/>
  <c r="BA45" i="53"/>
  <c r="AX45" i="53"/>
  <c r="AW45" i="53"/>
  <c r="AV45" i="53"/>
  <c r="AO45" i="53"/>
  <c r="AF45" i="53"/>
  <c r="W45" i="53"/>
  <c r="X45" i="53" s="1"/>
  <c r="V45" i="53"/>
  <c r="U45" i="53"/>
  <c r="T45" i="53" s="1"/>
  <c r="H45" i="53"/>
  <c r="BF44" i="53"/>
  <c r="BE44" i="53"/>
  <c r="BD44" i="53"/>
  <c r="BC44" i="53"/>
  <c r="BB44" i="53"/>
  <c r="BA44" i="53"/>
  <c r="AX44" i="53"/>
  <c r="AW44" i="53"/>
  <c r="AV44" i="53"/>
  <c r="AO44" i="53"/>
  <c r="AF44" i="53"/>
  <c r="V44" i="53"/>
  <c r="W44" i="53" s="1"/>
  <c r="X44" i="53" s="1"/>
  <c r="U44" i="53"/>
  <c r="T44" i="53" s="1"/>
  <c r="H44" i="53"/>
  <c r="BF43" i="53"/>
  <c r="BE43" i="53"/>
  <c r="BD43" i="53"/>
  <c r="BC43" i="53"/>
  <c r="BB43" i="53"/>
  <c r="BA43" i="53"/>
  <c r="AX43" i="53"/>
  <c r="AW43" i="53"/>
  <c r="AV43" i="53"/>
  <c r="AO43" i="53"/>
  <c r="AF43" i="53"/>
  <c r="V43" i="53"/>
  <c r="U43" i="53"/>
  <c r="T43" i="53" s="1"/>
  <c r="H43" i="53"/>
  <c r="BF42" i="53"/>
  <c r="BE42" i="53"/>
  <c r="BD42" i="53"/>
  <c r="BC42" i="53"/>
  <c r="BB42" i="53"/>
  <c r="BA42" i="53"/>
  <c r="AX42" i="53"/>
  <c r="AW42" i="53"/>
  <c r="AV42" i="53"/>
  <c r="AO42" i="53"/>
  <c r="AF42" i="53"/>
  <c r="V42" i="53"/>
  <c r="U42" i="53"/>
  <c r="H42" i="53"/>
  <c r="BF41" i="53"/>
  <c r="BE41" i="53"/>
  <c r="BD41" i="53"/>
  <c r="BC41" i="53"/>
  <c r="BB41" i="53"/>
  <c r="BA41" i="53"/>
  <c r="AX41" i="53"/>
  <c r="AW41" i="53"/>
  <c r="AV41" i="53"/>
  <c r="AO41" i="53"/>
  <c r="AF41" i="53"/>
  <c r="W41" i="53"/>
  <c r="X41" i="53" s="1"/>
  <c r="V41" i="53"/>
  <c r="U41" i="53"/>
  <c r="T41" i="53"/>
  <c r="H41" i="53"/>
  <c r="BF40" i="53"/>
  <c r="BE40" i="53"/>
  <c r="BD40" i="53"/>
  <c r="BC40" i="53"/>
  <c r="BB40" i="53"/>
  <c r="BA40" i="53"/>
  <c r="AX40" i="53"/>
  <c r="AW40" i="53"/>
  <c r="AV40" i="53"/>
  <c r="AO40" i="53"/>
  <c r="AF40" i="53"/>
  <c r="V40" i="53"/>
  <c r="U40" i="53"/>
  <c r="H40" i="53"/>
  <c r="BF39" i="53"/>
  <c r="BE39" i="53"/>
  <c r="BD39" i="53"/>
  <c r="BC39" i="53"/>
  <c r="BB39" i="53"/>
  <c r="BA39" i="53"/>
  <c r="AX39" i="53"/>
  <c r="AW39" i="53"/>
  <c r="AV39" i="53"/>
  <c r="AO39" i="53"/>
  <c r="AF39" i="53"/>
  <c r="V39" i="53"/>
  <c r="U39" i="53"/>
  <c r="T39" i="53" s="1"/>
  <c r="H39" i="53"/>
  <c r="BF38" i="53"/>
  <c r="BE38" i="53"/>
  <c r="BD38" i="53"/>
  <c r="BC38" i="53"/>
  <c r="BB38" i="53"/>
  <c r="BA38" i="53"/>
  <c r="AX38" i="53"/>
  <c r="AW38" i="53"/>
  <c r="AV38" i="53"/>
  <c r="AO38" i="53"/>
  <c r="AF38" i="53"/>
  <c r="V38" i="53"/>
  <c r="U38" i="53"/>
  <c r="H38" i="53"/>
  <c r="BF37" i="53"/>
  <c r="BE37" i="53"/>
  <c r="BD37" i="53"/>
  <c r="BC37" i="53"/>
  <c r="BB37" i="53"/>
  <c r="BA37" i="53"/>
  <c r="AX37" i="53"/>
  <c r="AW37" i="53"/>
  <c r="AV37" i="53"/>
  <c r="AO37" i="53"/>
  <c r="AF37" i="53"/>
  <c r="W37" i="53"/>
  <c r="X37" i="53" s="1"/>
  <c r="V37" i="53"/>
  <c r="U37" i="53"/>
  <c r="T37" i="53" s="1"/>
  <c r="H37" i="53"/>
  <c r="BF36" i="53"/>
  <c r="BE36" i="53"/>
  <c r="BD36" i="53"/>
  <c r="BC36" i="53"/>
  <c r="BB36" i="53"/>
  <c r="BA36" i="53"/>
  <c r="AX36" i="53"/>
  <c r="AW36" i="53"/>
  <c r="AV36" i="53"/>
  <c r="AO36" i="53"/>
  <c r="AF36" i="53"/>
  <c r="V36" i="53"/>
  <c r="U36" i="53"/>
  <c r="H36" i="53"/>
  <c r="BF35" i="53"/>
  <c r="BE35" i="53"/>
  <c r="BD35" i="53"/>
  <c r="BC35" i="53"/>
  <c r="BB35" i="53"/>
  <c r="BA35" i="53"/>
  <c r="AX35" i="53"/>
  <c r="AW35" i="53"/>
  <c r="AV35" i="53"/>
  <c r="AO35" i="53"/>
  <c r="AF35" i="53"/>
  <c r="V35" i="53"/>
  <c r="U35" i="53"/>
  <c r="T35" i="53" s="1"/>
  <c r="H35" i="53"/>
  <c r="BF34" i="53"/>
  <c r="BE34" i="53"/>
  <c r="BD34" i="53"/>
  <c r="BC34" i="53"/>
  <c r="BB34" i="53"/>
  <c r="BA34" i="53"/>
  <c r="AX34" i="53"/>
  <c r="AW34" i="53"/>
  <c r="AV34" i="53"/>
  <c r="AO34" i="53"/>
  <c r="AF34" i="53"/>
  <c r="V34" i="53"/>
  <c r="U34" i="53"/>
  <c r="H34" i="53"/>
  <c r="BF33" i="53"/>
  <c r="BE33" i="53"/>
  <c r="BD33" i="53"/>
  <c r="BC33" i="53"/>
  <c r="BB33" i="53"/>
  <c r="BA33" i="53"/>
  <c r="AX33" i="53"/>
  <c r="AW33" i="53"/>
  <c r="AV33" i="53"/>
  <c r="AO33" i="53"/>
  <c r="AF33" i="53"/>
  <c r="W33" i="53"/>
  <c r="X33" i="53" s="1"/>
  <c r="V33" i="53"/>
  <c r="U33" i="53"/>
  <c r="T33" i="53" s="1"/>
  <c r="H33" i="53"/>
  <c r="BF32" i="53"/>
  <c r="BE32" i="53"/>
  <c r="BD32" i="53"/>
  <c r="BC32" i="53"/>
  <c r="BB32" i="53"/>
  <c r="BA32" i="53"/>
  <c r="AX32" i="53"/>
  <c r="AW32" i="53"/>
  <c r="AV32" i="53"/>
  <c r="AO32" i="53"/>
  <c r="AF32" i="53"/>
  <c r="V32" i="53"/>
  <c r="U32" i="53"/>
  <c r="H32" i="53"/>
  <c r="BF31" i="53"/>
  <c r="BE31" i="53"/>
  <c r="BD31" i="53"/>
  <c r="BC31" i="53"/>
  <c r="BB31" i="53"/>
  <c r="BA31" i="53"/>
  <c r="AX31" i="53"/>
  <c r="AW31" i="53"/>
  <c r="AV31" i="53"/>
  <c r="AO31" i="53"/>
  <c r="AF31" i="53"/>
  <c r="V31" i="53"/>
  <c r="U31" i="53"/>
  <c r="T31" i="53" s="1"/>
  <c r="H31" i="53"/>
  <c r="BF30" i="53"/>
  <c r="BE30" i="53"/>
  <c r="BD30" i="53"/>
  <c r="BC30" i="53"/>
  <c r="BB30" i="53"/>
  <c r="BA30" i="53"/>
  <c r="AX30" i="53"/>
  <c r="AW30" i="53"/>
  <c r="AV30" i="53"/>
  <c r="AO30" i="53"/>
  <c r="AF30" i="53"/>
  <c r="V30" i="53"/>
  <c r="U30" i="53"/>
  <c r="H30" i="53"/>
  <c r="BF29" i="53"/>
  <c r="BE29" i="53"/>
  <c r="BD29" i="53"/>
  <c r="BC29" i="53"/>
  <c r="BB29" i="53"/>
  <c r="BA29" i="53"/>
  <c r="AX29" i="53"/>
  <c r="AW29" i="53"/>
  <c r="AV29" i="53"/>
  <c r="AO29" i="53"/>
  <c r="AF29" i="53"/>
  <c r="W29" i="53"/>
  <c r="X29" i="53" s="1"/>
  <c r="V29" i="53"/>
  <c r="U29" i="53"/>
  <c r="T29" i="53" s="1"/>
  <c r="H29" i="53"/>
  <c r="BF28" i="53"/>
  <c r="BE28" i="53"/>
  <c r="BD28" i="53"/>
  <c r="BC28" i="53"/>
  <c r="BB28" i="53"/>
  <c r="BA28" i="53"/>
  <c r="AX28" i="53"/>
  <c r="AW28" i="53"/>
  <c r="AV28" i="53"/>
  <c r="AO28" i="53"/>
  <c r="AF28" i="53"/>
  <c r="V28" i="53"/>
  <c r="U28" i="53"/>
  <c r="H28" i="53"/>
  <c r="BF27" i="53"/>
  <c r="BE27" i="53"/>
  <c r="BD27" i="53"/>
  <c r="BC27" i="53"/>
  <c r="BB27" i="53"/>
  <c r="BA27" i="53"/>
  <c r="AX27" i="53"/>
  <c r="AW27" i="53"/>
  <c r="AV27" i="53"/>
  <c r="AO27" i="53"/>
  <c r="AF27" i="53"/>
  <c r="V27" i="53"/>
  <c r="U27" i="53"/>
  <c r="T27" i="53" s="1"/>
  <c r="H27" i="53"/>
  <c r="BF26" i="53"/>
  <c r="BE26" i="53"/>
  <c r="BD26" i="53"/>
  <c r="BC26" i="53"/>
  <c r="BB26" i="53"/>
  <c r="BA26" i="53"/>
  <c r="AX26" i="53"/>
  <c r="AW26" i="53"/>
  <c r="AV26" i="53"/>
  <c r="AO26" i="53"/>
  <c r="AF26" i="53"/>
  <c r="V26" i="53"/>
  <c r="U26" i="53"/>
  <c r="H26" i="53"/>
  <c r="BF25" i="53"/>
  <c r="BE25" i="53"/>
  <c r="BD25" i="53"/>
  <c r="BC25" i="53"/>
  <c r="BB25" i="53"/>
  <c r="BA25" i="53"/>
  <c r="AX25" i="53"/>
  <c r="AW25" i="53"/>
  <c r="AV25" i="53"/>
  <c r="AO25" i="53"/>
  <c r="AF25" i="53"/>
  <c r="V25" i="53"/>
  <c r="W25" i="53" s="1"/>
  <c r="X25" i="53" s="1"/>
  <c r="U25" i="53"/>
  <c r="T25" i="53"/>
  <c r="H25" i="53"/>
  <c r="BF24" i="53"/>
  <c r="BE24" i="53"/>
  <c r="BD24" i="53"/>
  <c r="BC24" i="53"/>
  <c r="BB24" i="53"/>
  <c r="BA24" i="53"/>
  <c r="AX24" i="53"/>
  <c r="AW24" i="53"/>
  <c r="AV24" i="53"/>
  <c r="AO24" i="53"/>
  <c r="AF24" i="53"/>
  <c r="V24" i="53"/>
  <c r="U24" i="53"/>
  <c r="T24" i="53"/>
  <c r="H24" i="53"/>
  <c r="Y24" i="53" s="1"/>
  <c r="BF23" i="53"/>
  <c r="BE23" i="53"/>
  <c r="BD23" i="53"/>
  <c r="BC23" i="53"/>
  <c r="BB23" i="53"/>
  <c r="BA23" i="53"/>
  <c r="AX23" i="53"/>
  <c r="AW23" i="53"/>
  <c r="AV23" i="53"/>
  <c r="AO23" i="53"/>
  <c r="AF23" i="53"/>
  <c r="V23" i="53"/>
  <c r="U23" i="53"/>
  <c r="T23" i="53" s="1"/>
  <c r="H23" i="53"/>
  <c r="BF22" i="53"/>
  <c r="BE22" i="53"/>
  <c r="BD22" i="53"/>
  <c r="BC22" i="53"/>
  <c r="BB22" i="53"/>
  <c r="BA22" i="53"/>
  <c r="AX22" i="53"/>
  <c r="AW22" i="53"/>
  <c r="AV22" i="53"/>
  <c r="AQ22" i="53"/>
  <c r="AO22" i="53"/>
  <c r="AR22" i="53" s="1"/>
  <c r="AF22" i="53"/>
  <c r="X22" i="53"/>
  <c r="V22" i="53"/>
  <c r="U22" i="53"/>
  <c r="W22" i="53" s="1"/>
  <c r="H22" i="53"/>
  <c r="AU22" i="53" s="1"/>
  <c r="BF21" i="53"/>
  <c r="BE21" i="53"/>
  <c r="BD21" i="53"/>
  <c r="BC21" i="53"/>
  <c r="BB21" i="53"/>
  <c r="BA21" i="53"/>
  <c r="AX21" i="53"/>
  <c r="AW21" i="53"/>
  <c r="AV21" i="53"/>
  <c r="AO21" i="53"/>
  <c r="AF21" i="53"/>
  <c r="V21" i="53"/>
  <c r="U21" i="53"/>
  <c r="H21" i="53"/>
  <c r="AG13" i="53"/>
  <c r="AB13" i="53"/>
  <c r="H13" i="53"/>
  <c r="BI4" i="53"/>
  <c r="D4" i="53"/>
  <c r="C3" i="53"/>
  <c r="C2" i="53"/>
  <c r="Q80" i="52"/>
  <c r="Q79" i="52"/>
  <c r="Q78" i="52"/>
  <c r="Q76" i="52"/>
  <c r="D73" i="52"/>
  <c r="D72" i="52"/>
  <c r="BH68" i="52"/>
  <c r="BH67" i="52"/>
  <c r="BF65" i="52"/>
  <c r="BE65" i="52"/>
  <c r="BD65" i="52"/>
  <c r="BC65" i="52"/>
  <c r="BB65" i="52"/>
  <c r="BA65" i="52"/>
  <c r="AX65" i="52"/>
  <c r="AW65" i="52"/>
  <c r="AV65" i="52"/>
  <c r="AO65" i="52"/>
  <c r="AF65" i="52"/>
  <c r="V65" i="52"/>
  <c r="U65" i="52"/>
  <c r="H65" i="52"/>
  <c r="BF64" i="52"/>
  <c r="BE64" i="52"/>
  <c r="BD64" i="52"/>
  <c r="BC64" i="52"/>
  <c r="BB64" i="52"/>
  <c r="BA64" i="52"/>
  <c r="AX64" i="52"/>
  <c r="AW64" i="52"/>
  <c r="AV64" i="52"/>
  <c r="AO64" i="52"/>
  <c r="AF64" i="52"/>
  <c r="V64" i="52"/>
  <c r="W64" i="52" s="1"/>
  <c r="X64" i="52" s="1"/>
  <c r="U64" i="52"/>
  <c r="T64" i="52"/>
  <c r="H64" i="52"/>
  <c r="BF63" i="52"/>
  <c r="BE63" i="52"/>
  <c r="BD63" i="52"/>
  <c r="BC63" i="52"/>
  <c r="BB63" i="52"/>
  <c r="BA63" i="52"/>
  <c r="AX63" i="52"/>
  <c r="AW63" i="52"/>
  <c r="AV63" i="52"/>
  <c r="AO63" i="52"/>
  <c r="AF63" i="52"/>
  <c r="V63" i="52"/>
  <c r="U63" i="52"/>
  <c r="H63" i="52"/>
  <c r="BF62" i="52"/>
  <c r="BE62" i="52"/>
  <c r="BD62" i="52"/>
  <c r="BC62" i="52"/>
  <c r="BB62" i="52"/>
  <c r="BA62" i="52"/>
  <c r="AX62" i="52"/>
  <c r="AW62" i="52"/>
  <c r="AV62" i="52"/>
  <c r="AO62" i="52"/>
  <c r="AF62" i="52"/>
  <c r="V62" i="52"/>
  <c r="U62" i="52"/>
  <c r="T62" i="52" s="1"/>
  <c r="H62" i="52"/>
  <c r="BF61" i="52"/>
  <c r="BE61" i="52"/>
  <c r="BD61" i="52"/>
  <c r="BC61" i="52"/>
  <c r="BB61" i="52"/>
  <c r="BA61" i="52"/>
  <c r="AX61" i="52"/>
  <c r="AW61" i="52"/>
  <c r="AV61" i="52"/>
  <c r="AO61" i="52"/>
  <c r="AF61" i="52"/>
  <c r="V61" i="52"/>
  <c r="U61" i="52"/>
  <c r="H61" i="52"/>
  <c r="BF60" i="52"/>
  <c r="BE60" i="52"/>
  <c r="BD60" i="52"/>
  <c r="BC60" i="52"/>
  <c r="BB60" i="52"/>
  <c r="BA60" i="52"/>
  <c r="AX60" i="52"/>
  <c r="AW60" i="52"/>
  <c r="AV60" i="52"/>
  <c r="AO60" i="52"/>
  <c r="AF60" i="52"/>
  <c r="W60" i="52"/>
  <c r="X60" i="52" s="1"/>
  <c r="V60" i="52"/>
  <c r="U60" i="52"/>
  <c r="T60" i="52" s="1"/>
  <c r="H60" i="52"/>
  <c r="BF59" i="52"/>
  <c r="BE59" i="52"/>
  <c r="BD59" i="52"/>
  <c r="BC59" i="52"/>
  <c r="BB59" i="52"/>
  <c r="BA59" i="52"/>
  <c r="AX59" i="52"/>
  <c r="AW59" i="52"/>
  <c r="AV59" i="52"/>
  <c r="AO59" i="52"/>
  <c r="AF59" i="52"/>
  <c r="V59" i="52"/>
  <c r="U59" i="52"/>
  <c r="H59" i="52"/>
  <c r="BF58" i="52"/>
  <c r="BE58" i="52"/>
  <c r="BD58" i="52"/>
  <c r="BC58" i="52"/>
  <c r="BB58" i="52"/>
  <c r="BA58" i="52"/>
  <c r="AX58" i="52"/>
  <c r="AW58" i="52"/>
  <c r="AV58" i="52"/>
  <c r="AO58" i="52"/>
  <c r="AF58" i="52"/>
  <c r="V58" i="52"/>
  <c r="U58" i="52"/>
  <c r="T58" i="52" s="1"/>
  <c r="H58" i="52"/>
  <c r="BF57" i="52"/>
  <c r="BE57" i="52"/>
  <c r="BD57" i="52"/>
  <c r="BC57" i="52"/>
  <c r="BB57" i="52"/>
  <c r="BA57" i="52"/>
  <c r="AX57" i="52"/>
  <c r="AW57" i="52"/>
  <c r="AV57" i="52"/>
  <c r="AO57" i="52"/>
  <c r="AF57" i="52"/>
  <c r="V57" i="52"/>
  <c r="U57" i="52"/>
  <c r="H57" i="52"/>
  <c r="BF56" i="52"/>
  <c r="BE56" i="52"/>
  <c r="BD56" i="52"/>
  <c r="BC56" i="52"/>
  <c r="BB56" i="52"/>
  <c r="BA56" i="52"/>
  <c r="AX56" i="52"/>
  <c r="AW56" i="52"/>
  <c r="AV56" i="52"/>
  <c r="AO56" i="52"/>
  <c r="AF56" i="52"/>
  <c r="W56" i="52"/>
  <c r="X56" i="52" s="1"/>
  <c r="V56" i="52"/>
  <c r="U56" i="52"/>
  <c r="T56" i="52" s="1"/>
  <c r="H56" i="52"/>
  <c r="BF55" i="52"/>
  <c r="BE55" i="52"/>
  <c r="BD55" i="52"/>
  <c r="BC55" i="52"/>
  <c r="BB55" i="52"/>
  <c r="BA55" i="52"/>
  <c r="AX55" i="52"/>
  <c r="AW55" i="52"/>
  <c r="AV55" i="52"/>
  <c r="AO55" i="52"/>
  <c r="AF55" i="52"/>
  <c r="V55" i="52"/>
  <c r="U55" i="52"/>
  <c r="H55" i="52"/>
  <c r="BF54" i="52"/>
  <c r="BE54" i="52"/>
  <c r="BD54" i="52"/>
  <c r="BC54" i="52"/>
  <c r="BB54" i="52"/>
  <c r="BA54" i="52"/>
  <c r="AX54" i="52"/>
  <c r="AW54" i="52"/>
  <c r="AV54" i="52"/>
  <c r="AO54" i="52"/>
  <c r="AF54" i="52"/>
  <c r="V54" i="52"/>
  <c r="U54" i="52"/>
  <c r="T54" i="52" s="1"/>
  <c r="H54" i="52"/>
  <c r="BF53" i="52"/>
  <c r="BE53" i="52"/>
  <c r="BD53" i="52"/>
  <c r="BC53" i="52"/>
  <c r="BB53" i="52"/>
  <c r="BA53" i="52"/>
  <c r="AX53" i="52"/>
  <c r="AW53" i="52"/>
  <c r="AV53" i="52"/>
  <c r="AO53" i="52"/>
  <c r="AF53" i="52"/>
  <c r="V53" i="52"/>
  <c r="U53" i="52"/>
  <c r="H53" i="52"/>
  <c r="BF52" i="52"/>
  <c r="BE52" i="52"/>
  <c r="BD52" i="52"/>
  <c r="BC52" i="52"/>
  <c r="BB52" i="52"/>
  <c r="BA52" i="52"/>
  <c r="AX52" i="52"/>
  <c r="AW52" i="52"/>
  <c r="AV52" i="52"/>
  <c r="AO52" i="52"/>
  <c r="AF52" i="52"/>
  <c r="W52" i="52"/>
  <c r="X52" i="52" s="1"/>
  <c r="V52" i="52"/>
  <c r="U52" i="52"/>
  <c r="T52" i="52" s="1"/>
  <c r="H52" i="52"/>
  <c r="BF51" i="52"/>
  <c r="BE51" i="52"/>
  <c r="BD51" i="52"/>
  <c r="BC51" i="52"/>
  <c r="BB51" i="52"/>
  <c r="BA51" i="52"/>
  <c r="AX51" i="52"/>
  <c r="AW51" i="52"/>
  <c r="AV51" i="52"/>
  <c r="AO51" i="52"/>
  <c r="AF51" i="52"/>
  <c r="V51" i="52"/>
  <c r="U51" i="52"/>
  <c r="H51" i="52"/>
  <c r="BF50" i="52"/>
  <c r="BE50" i="52"/>
  <c r="BD50" i="52"/>
  <c r="BC50" i="52"/>
  <c r="BB50" i="52"/>
  <c r="BA50" i="52"/>
  <c r="AX50" i="52"/>
  <c r="AW50" i="52"/>
  <c r="AV50" i="52"/>
  <c r="AO50" i="52"/>
  <c r="AF50" i="52"/>
  <c r="V50" i="52"/>
  <c r="U50" i="52"/>
  <c r="T50" i="52" s="1"/>
  <c r="H50" i="52"/>
  <c r="BF49" i="52"/>
  <c r="BE49" i="52"/>
  <c r="BD49" i="52"/>
  <c r="BC49" i="52"/>
  <c r="BB49" i="52"/>
  <c r="BA49" i="52"/>
  <c r="AX49" i="52"/>
  <c r="AW49" i="52"/>
  <c r="AV49" i="52"/>
  <c r="AO49" i="52"/>
  <c r="AF49" i="52"/>
  <c r="V49" i="52"/>
  <c r="U49" i="52"/>
  <c r="H49" i="52"/>
  <c r="BF48" i="52"/>
  <c r="BE48" i="52"/>
  <c r="BD48" i="52"/>
  <c r="BC48" i="52"/>
  <c r="BB48" i="52"/>
  <c r="BA48" i="52"/>
  <c r="AX48" i="52"/>
  <c r="AW48" i="52"/>
  <c r="AV48" i="52"/>
  <c r="AO48" i="52"/>
  <c r="AF48" i="52"/>
  <c r="W48" i="52"/>
  <c r="X48" i="52" s="1"/>
  <c r="V48" i="52"/>
  <c r="U48" i="52"/>
  <c r="T48" i="52" s="1"/>
  <c r="H48" i="52"/>
  <c r="BF47" i="52"/>
  <c r="BE47" i="52"/>
  <c r="BD47" i="52"/>
  <c r="BC47" i="52"/>
  <c r="BB47" i="52"/>
  <c r="BA47" i="52"/>
  <c r="AX47" i="52"/>
  <c r="AW47" i="52"/>
  <c r="AV47" i="52"/>
  <c r="AO47" i="52"/>
  <c r="AF47" i="52"/>
  <c r="V47" i="52"/>
  <c r="U47" i="52"/>
  <c r="H47" i="52"/>
  <c r="BF46" i="52"/>
  <c r="BE46" i="52"/>
  <c r="BD46" i="52"/>
  <c r="BC46" i="52"/>
  <c r="BB46" i="52"/>
  <c r="BA46" i="52"/>
  <c r="AX46" i="52"/>
  <c r="AW46" i="52"/>
  <c r="AV46" i="52"/>
  <c r="AO46" i="52"/>
  <c r="AF46" i="52"/>
  <c r="V46" i="52"/>
  <c r="U46" i="52"/>
  <c r="T46" i="52" s="1"/>
  <c r="H46" i="52"/>
  <c r="BF45" i="52"/>
  <c r="BE45" i="52"/>
  <c r="BD45" i="52"/>
  <c r="BC45" i="52"/>
  <c r="BB45" i="52"/>
  <c r="BA45" i="52"/>
  <c r="AX45" i="52"/>
  <c r="AW45" i="52"/>
  <c r="AV45" i="52"/>
  <c r="AO45" i="52"/>
  <c r="AF45" i="52"/>
  <c r="V45" i="52"/>
  <c r="U45" i="52"/>
  <c r="H45" i="52"/>
  <c r="BF44" i="52"/>
  <c r="BE44" i="52"/>
  <c r="BD44" i="52"/>
  <c r="BC44" i="52"/>
  <c r="BB44" i="52"/>
  <c r="BA44" i="52"/>
  <c r="AX44" i="52"/>
  <c r="AW44" i="52"/>
  <c r="AV44" i="52"/>
  <c r="AO44" i="52"/>
  <c r="AF44" i="52"/>
  <c r="V44" i="52"/>
  <c r="U44" i="52"/>
  <c r="W44" i="52" s="1"/>
  <c r="X44" i="52" s="1"/>
  <c r="T44" i="52"/>
  <c r="H44" i="52"/>
  <c r="BF43" i="52"/>
  <c r="BE43" i="52"/>
  <c r="BD43" i="52"/>
  <c r="BC43" i="52"/>
  <c r="BB43" i="52"/>
  <c r="BA43" i="52"/>
  <c r="AX43" i="52"/>
  <c r="AW43" i="52"/>
  <c r="AV43" i="52"/>
  <c r="AO43" i="52"/>
  <c r="AF43" i="52"/>
  <c r="V43" i="52"/>
  <c r="W43" i="52" s="1"/>
  <c r="X43" i="52" s="1"/>
  <c r="U43" i="52"/>
  <c r="T43" i="52" s="1"/>
  <c r="H43" i="52"/>
  <c r="BF42" i="52"/>
  <c r="BE42" i="52"/>
  <c r="BD42" i="52"/>
  <c r="BC42" i="52"/>
  <c r="BB42" i="52"/>
  <c r="BA42" i="52"/>
  <c r="AX42" i="52"/>
  <c r="AW42" i="52"/>
  <c r="AV42" i="52"/>
  <c r="AO42" i="52"/>
  <c r="AF42" i="52"/>
  <c r="X42" i="52"/>
  <c r="V42" i="52"/>
  <c r="U42" i="52"/>
  <c r="W42" i="52" s="1"/>
  <c r="H42" i="52"/>
  <c r="BF41" i="52"/>
  <c r="BE41" i="52"/>
  <c r="BD41" i="52"/>
  <c r="BC41" i="52"/>
  <c r="BB41" i="52"/>
  <c r="BA41" i="52"/>
  <c r="AX41" i="52"/>
  <c r="AW41" i="52"/>
  <c r="AV41" i="52"/>
  <c r="AO41" i="52"/>
  <c r="AF41" i="52"/>
  <c r="W41" i="52"/>
  <c r="X41" i="52" s="1"/>
  <c r="V41" i="52"/>
  <c r="U41" i="52"/>
  <c r="T41" i="52" s="1"/>
  <c r="H41" i="52"/>
  <c r="BF40" i="52"/>
  <c r="BE40" i="52"/>
  <c r="BD40" i="52"/>
  <c r="BC40" i="52"/>
  <c r="BB40" i="52"/>
  <c r="BA40" i="52"/>
  <c r="AX40" i="52"/>
  <c r="AW40" i="52"/>
  <c r="AV40" i="52"/>
  <c r="AO40" i="52"/>
  <c r="AF40" i="52"/>
  <c r="V40" i="52"/>
  <c r="U40" i="52"/>
  <c r="T40" i="52"/>
  <c r="H40" i="52"/>
  <c r="BF39" i="52"/>
  <c r="BE39" i="52"/>
  <c r="BD39" i="52"/>
  <c r="BC39" i="52"/>
  <c r="BB39" i="52"/>
  <c r="BA39" i="52"/>
  <c r="AX39" i="52"/>
  <c r="AW39" i="52"/>
  <c r="AV39" i="52"/>
  <c r="AO39" i="52"/>
  <c r="AF39" i="52"/>
  <c r="V39" i="52"/>
  <c r="W39" i="52" s="1"/>
  <c r="X39" i="52" s="1"/>
  <c r="U39" i="52"/>
  <c r="T39" i="52" s="1"/>
  <c r="H39" i="52"/>
  <c r="BF38" i="52"/>
  <c r="BE38" i="52"/>
  <c r="BD38" i="52"/>
  <c r="BC38" i="52"/>
  <c r="BB38" i="52"/>
  <c r="BA38" i="52"/>
  <c r="AX38" i="52"/>
  <c r="AW38" i="52"/>
  <c r="AV38" i="52"/>
  <c r="AO38" i="52"/>
  <c r="AF38" i="52"/>
  <c r="V38" i="52"/>
  <c r="U38" i="52"/>
  <c r="W38" i="52" s="1"/>
  <c r="X38" i="52" s="1"/>
  <c r="Y38" i="52" s="1"/>
  <c r="H38" i="52"/>
  <c r="BF37" i="52"/>
  <c r="BE37" i="52"/>
  <c r="BD37" i="52"/>
  <c r="BC37" i="52"/>
  <c r="BB37" i="52"/>
  <c r="BA37" i="52"/>
  <c r="AX37" i="52"/>
  <c r="AW37" i="52"/>
  <c r="AV37" i="52"/>
  <c r="AO37" i="52"/>
  <c r="AF37" i="52"/>
  <c r="V37" i="52"/>
  <c r="U37" i="52"/>
  <c r="T37" i="52" s="1"/>
  <c r="H37" i="52"/>
  <c r="BF36" i="52"/>
  <c r="BE36" i="52"/>
  <c r="BD36" i="52"/>
  <c r="BC36" i="52"/>
  <c r="BB36" i="52"/>
  <c r="BA36" i="52"/>
  <c r="AX36" i="52"/>
  <c r="AW36" i="52"/>
  <c r="AV36" i="52"/>
  <c r="AO36" i="52"/>
  <c r="AF36" i="52"/>
  <c r="W36" i="52"/>
  <c r="X36" i="52" s="1"/>
  <c r="V36" i="52"/>
  <c r="U36" i="52"/>
  <c r="T36" i="52" s="1"/>
  <c r="H36" i="52"/>
  <c r="BF35" i="52"/>
  <c r="BE35" i="52"/>
  <c r="BD35" i="52"/>
  <c r="BC35" i="52"/>
  <c r="BB35" i="52"/>
  <c r="BA35" i="52"/>
  <c r="AX35" i="52"/>
  <c r="AW35" i="52"/>
  <c r="AV35" i="52"/>
  <c r="AO35" i="52"/>
  <c r="AF35" i="52"/>
  <c r="V35" i="52"/>
  <c r="W35" i="52" s="1"/>
  <c r="X35" i="52" s="1"/>
  <c r="U35" i="52"/>
  <c r="T35" i="52" s="1"/>
  <c r="H35" i="52"/>
  <c r="BF34" i="52"/>
  <c r="BE34" i="52"/>
  <c r="BD34" i="52"/>
  <c r="BC34" i="52"/>
  <c r="BB34" i="52"/>
  <c r="BA34" i="52"/>
  <c r="AX34" i="52"/>
  <c r="AW34" i="52"/>
  <c r="AV34" i="52"/>
  <c r="AO34" i="52"/>
  <c r="AF34" i="52"/>
  <c r="V34" i="52"/>
  <c r="U34" i="52"/>
  <c r="T34" i="52"/>
  <c r="H34" i="52"/>
  <c r="BF33" i="52"/>
  <c r="BE33" i="52"/>
  <c r="BD33" i="52"/>
  <c r="BC33" i="52"/>
  <c r="BB33" i="52"/>
  <c r="BA33" i="52"/>
  <c r="AX33" i="52"/>
  <c r="AW33" i="52"/>
  <c r="AV33" i="52"/>
  <c r="AO33" i="52"/>
  <c r="AF33" i="52"/>
  <c r="V33" i="52"/>
  <c r="U33" i="52"/>
  <c r="T33" i="52" s="1"/>
  <c r="H33" i="52"/>
  <c r="BF32" i="52"/>
  <c r="BE32" i="52"/>
  <c r="BD32" i="52"/>
  <c r="BC32" i="52"/>
  <c r="BB32" i="52"/>
  <c r="BA32" i="52"/>
  <c r="AX32" i="52"/>
  <c r="AW32" i="52"/>
  <c r="AV32" i="52"/>
  <c r="AO32" i="52"/>
  <c r="AF32" i="52"/>
  <c r="V32" i="52"/>
  <c r="U32" i="52"/>
  <c r="T32" i="52" s="1"/>
  <c r="H32" i="52"/>
  <c r="BF31" i="52"/>
  <c r="BE31" i="52"/>
  <c r="BD31" i="52"/>
  <c r="BC31" i="52"/>
  <c r="BB31" i="52"/>
  <c r="BA31" i="52"/>
  <c r="AX31" i="52"/>
  <c r="AW31" i="52"/>
  <c r="AV31" i="52"/>
  <c r="AO31" i="52"/>
  <c r="AF31" i="52"/>
  <c r="V31" i="52"/>
  <c r="U31" i="52"/>
  <c r="T31" i="52" s="1"/>
  <c r="H31" i="52"/>
  <c r="BF30" i="52"/>
  <c r="BE30" i="52"/>
  <c r="BD30" i="52"/>
  <c r="BC30" i="52"/>
  <c r="BB30" i="52"/>
  <c r="BA30" i="52"/>
  <c r="AX30" i="52"/>
  <c r="AW30" i="52"/>
  <c r="AV30" i="52"/>
  <c r="AO30" i="52"/>
  <c r="AF30" i="52"/>
  <c r="W30" i="52"/>
  <c r="X30" i="52" s="1"/>
  <c r="V30" i="52"/>
  <c r="U30" i="52"/>
  <c r="T30" i="52" s="1"/>
  <c r="H30" i="52"/>
  <c r="BF29" i="52"/>
  <c r="BE29" i="52"/>
  <c r="BD29" i="52"/>
  <c r="BC29" i="52"/>
  <c r="BB29" i="52"/>
  <c r="BA29" i="52"/>
  <c r="AX29" i="52"/>
  <c r="AW29" i="52"/>
  <c r="AV29" i="52"/>
  <c r="AO29" i="52"/>
  <c r="AF29" i="52"/>
  <c r="V29" i="52"/>
  <c r="U29" i="52"/>
  <c r="T29" i="52" s="1"/>
  <c r="H29" i="52"/>
  <c r="BF28" i="52"/>
  <c r="BE28" i="52"/>
  <c r="BD28" i="52"/>
  <c r="BC28" i="52"/>
  <c r="BB28" i="52"/>
  <c r="BA28" i="52"/>
  <c r="AX28" i="52"/>
  <c r="AW28" i="52"/>
  <c r="AV28" i="52"/>
  <c r="AO28" i="52"/>
  <c r="AF28" i="52"/>
  <c r="V28" i="52"/>
  <c r="U28" i="52"/>
  <c r="W28" i="52" s="1"/>
  <c r="X28" i="52" s="1"/>
  <c r="T28" i="52"/>
  <c r="H28" i="52"/>
  <c r="BF27" i="52"/>
  <c r="BE27" i="52"/>
  <c r="BD27" i="52"/>
  <c r="BC27" i="52"/>
  <c r="BB27" i="52"/>
  <c r="BA27" i="52"/>
  <c r="AX27" i="52"/>
  <c r="AW27" i="52"/>
  <c r="AV27" i="52"/>
  <c r="AO27" i="52"/>
  <c r="AF27" i="52"/>
  <c r="V27" i="52"/>
  <c r="U27" i="52"/>
  <c r="T27" i="52" s="1"/>
  <c r="H27" i="52"/>
  <c r="BF26" i="52"/>
  <c r="BE26" i="52"/>
  <c r="BD26" i="52"/>
  <c r="BC26" i="52"/>
  <c r="BB26" i="52"/>
  <c r="BA26" i="52"/>
  <c r="AX26" i="52"/>
  <c r="AW26" i="52"/>
  <c r="AV26" i="52"/>
  <c r="AO26" i="52"/>
  <c r="AF26" i="52"/>
  <c r="V26" i="52"/>
  <c r="U26" i="52"/>
  <c r="W26" i="52" s="1"/>
  <c r="X26" i="52" s="1"/>
  <c r="Y26" i="52" s="1"/>
  <c r="H26" i="52"/>
  <c r="BF25" i="52"/>
  <c r="BE25" i="52"/>
  <c r="BD25" i="52"/>
  <c r="BC25" i="52"/>
  <c r="BB25" i="52"/>
  <c r="BA25" i="52"/>
  <c r="AX25" i="52"/>
  <c r="AW25" i="52"/>
  <c r="AV25" i="52"/>
  <c r="AO25" i="52"/>
  <c r="AF25" i="52"/>
  <c r="V25" i="52"/>
  <c r="U25" i="52"/>
  <c r="T25" i="52" s="1"/>
  <c r="H25" i="52"/>
  <c r="BF24" i="52"/>
  <c r="BE24" i="52"/>
  <c r="BD24" i="52"/>
  <c r="BC24" i="52"/>
  <c r="BB24" i="52"/>
  <c r="BA24" i="52"/>
  <c r="AX24" i="52"/>
  <c r="AW24" i="52"/>
  <c r="AV24" i="52"/>
  <c r="AO24" i="52"/>
  <c r="AF24" i="52"/>
  <c r="V24" i="52"/>
  <c r="U24" i="52"/>
  <c r="W24" i="52" s="1"/>
  <c r="X24" i="52" s="1"/>
  <c r="T24" i="52"/>
  <c r="H24" i="52"/>
  <c r="Y24" i="52" s="1"/>
  <c r="BF23" i="52"/>
  <c r="BE23" i="52"/>
  <c r="BD23" i="52"/>
  <c r="BC23" i="52"/>
  <c r="BB23" i="52"/>
  <c r="BA23" i="52"/>
  <c r="AX23" i="52"/>
  <c r="AW23" i="52"/>
  <c r="AV23" i="52"/>
  <c r="AO23" i="52"/>
  <c r="AF23" i="52"/>
  <c r="V23" i="52"/>
  <c r="U23" i="52"/>
  <c r="T23" i="52" s="1"/>
  <c r="H23" i="52"/>
  <c r="BF22" i="52"/>
  <c r="BE22" i="52"/>
  <c r="BD22" i="52"/>
  <c r="BC22" i="52"/>
  <c r="BB22" i="52"/>
  <c r="BA22" i="52"/>
  <c r="AX22" i="52"/>
  <c r="AW22" i="52"/>
  <c r="AV22" i="52"/>
  <c r="AQ22" i="52"/>
  <c r="AO22" i="52"/>
  <c r="AR22" i="52" s="1"/>
  <c r="AF22" i="52"/>
  <c r="AU22" i="52" s="1"/>
  <c r="V22" i="52"/>
  <c r="U22" i="52"/>
  <c r="W22" i="52" s="1"/>
  <c r="X22" i="52" s="1"/>
  <c r="T22" i="52"/>
  <c r="H22" i="52"/>
  <c r="BF21" i="52"/>
  <c r="BE21" i="52"/>
  <c r="BD21" i="52"/>
  <c r="BC21" i="52"/>
  <c r="BB21" i="52"/>
  <c r="BA21" i="52"/>
  <c r="AX21" i="52"/>
  <c r="AW21" i="52"/>
  <c r="AV21" i="52"/>
  <c r="AO21" i="52"/>
  <c r="AF21" i="52"/>
  <c r="V21" i="52"/>
  <c r="U21" i="52"/>
  <c r="U66" i="52" s="1"/>
  <c r="T66" i="52" s="1"/>
  <c r="H21" i="52"/>
  <c r="AG13" i="52"/>
  <c r="AB13" i="52"/>
  <c r="H13" i="52"/>
  <c r="BI4" i="52"/>
  <c r="D4" i="52"/>
  <c r="C3" i="52"/>
  <c r="C2" i="52"/>
  <c r="Q80" i="51"/>
  <c r="Q79" i="51"/>
  <c r="Q78" i="51"/>
  <c r="Q76" i="51"/>
  <c r="D73" i="51"/>
  <c r="D72" i="51"/>
  <c r="BH68" i="51"/>
  <c r="BH67" i="51"/>
  <c r="BF65" i="51"/>
  <c r="BE65" i="51"/>
  <c r="BD65" i="51"/>
  <c r="BC65" i="51"/>
  <c r="BB65" i="51"/>
  <c r="BA65" i="51"/>
  <c r="AX65" i="51"/>
  <c r="AW65" i="51"/>
  <c r="AV65" i="51"/>
  <c r="AO65" i="51"/>
  <c r="AF65" i="51"/>
  <c r="V65" i="51"/>
  <c r="U65" i="51"/>
  <c r="H65" i="51"/>
  <c r="BF64" i="51"/>
  <c r="BE64" i="51"/>
  <c r="BD64" i="51"/>
  <c r="BC64" i="51"/>
  <c r="BB64" i="51"/>
  <c r="BA64" i="51"/>
  <c r="AX64" i="51"/>
  <c r="AW64" i="51"/>
  <c r="AV64" i="51"/>
  <c r="AO64" i="51"/>
  <c r="AF64" i="51"/>
  <c r="W64" i="51"/>
  <c r="X64" i="51" s="1"/>
  <c r="V64" i="51"/>
  <c r="U64" i="51"/>
  <c r="T64" i="51"/>
  <c r="H64" i="51"/>
  <c r="BF63" i="51"/>
  <c r="BE63" i="51"/>
  <c r="BD63" i="51"/>
  <c r="BC63" i="51"/>
  <c r="BB63" i="51"/>
  <c r="BA63" i="51"/>
  <c r="AX63" i="51"/>
  <c r="AW63" i="51"/>
  <c r="AV63" i="51"/>
  <c r="AO63" i="51"/>
  <c r="AF63" i="51"/>
  <c r="V63" i="51"/>
  <c r="U63" i="51"/>
  <c r="H63" i="51"/>
  <c r="BF62" i="51"/>
  <c r="BE62" i="51"/>
  <c r="BD62" i="51"/>
  <c r="BC62" i="51"/>
  <c r="BB62" i="51"/>
  <c r="BA62" i="51"/>
  <c r="AX62" i="51"/>
  <c r="AW62" i="51"/>
  <c r="AV62" i="51"/>
  <c r="AO62" i="51"/>
  <c r="AF62" i="51"/>
  <c r="V62" i="51"/>
  <c r="U62" i="51"/>
  <c r="T62" i="51" s="1"/>
  <c r="H62" i="51"/>
  <c r="BF61" i="51"/>
  <c r="BE61" i="51"/>
  <c r="BD61" i="51"/>
  <c r="BC61" i="51"/>
  <c r="BB61" i="51"/>
  <c r="BA61" i="51"/>
  <c r="AX61" i="51"/>
  <c r="AW61" i="51"/>
  <c r="AV61" i="51"/>
  <c r="AO61" i="51"/>
  <c r="AF61" i="51"/>
  <c r="V61" i="51"/>
  <c r="U61" i="51"/>
  <c r="H61" i="51"/>
  <c r="BF60" i="51"/>
  <c r="BE60" i="51"/>
  <c r="BD60" i="51"/>
  <c r="BC60" i="51"/>
  <c r="BB60" i="51"/>
  <c r="BA60" i="51"/>
  <c r="AX60" i="51"/>
  <c r="AW60" i="51"/>
  <c r="AV60" i="51"/>
  <c r="AO60" i="51"/>
  <c r="AF60" i="51"/>
  <c r="W60" i="51"/>
  <c r="X60" i="51" s="1"/>
  <c r="V60" i="51"/>
  <c r="U60" i="51"/>
  <c r="T60" i="51" s="1"/>
  <c r="H60" i="51"/>
  <c r="BF59" i="51"/>
  <c r="BE59" i="51"/>
  <c r="BD59" i="51"/>
  <c r="BC59" i="51"/>
  <c r="BB59" i="51"/>
  <c r="BA59" i="51"/>
  <c r="AX59" i="51"/>
  <c r="AW59" i="51"/>
  <c r="AV59" i="51"/>
  <c r="AO59" i="51"/>
  <c r="AF59" i="51"/>
  <c r="V59" i="51"/>
  <c r="U59" i="51"/>
  <c r="H59" i="51"/>
  <c r="BF58" i="51"/>
  <c r="BE58" i="51"/>
  <c r="BD58" i="51"/>
  <c r="BC58" i="51"/>
  <c r="BB58" i="51"/>
  <c r="BA58" i="51"/>
  <c r="AX58" i="51"/>
  <c r="AW58" i="51"/>
  <c r="AV58" i="51"/>
  <c r="AO58" i="51"/>
  <c r="AF58" i="51"/>
  <c r="V58" i="51"/>
  <c r="U58" i="51"/>
  <c r="T58" i="51" s="1"/>
  <c r="H58" i="51"/>
  <c r="BF57" i="51"/>
  <c r="BE57" i="51"/>
  <c r="BD57" i="51"/>
  <c r="BC57" i="51"/>
  <c r="BB57" i="51"/>
  <c r="BA57" i="51"/>
  <c r="AX57" i="51"/>
  <c r="AW57" i="51"/>
  <c r="AV57" i="51"/>
  <c r="AO57" i="51"/>
  <c r="AF57" i="51"/>
  <c r="V57" i="51"/>
  <c r="U57" i="51"/>
  <c r="H57" i="51"/>
  <c r="BF56" i="51"/>
  <c r="BE56" i="51"/>
  <c r="BD56" i="51"/>
  <c r="BC56" i="51"/>
  <c r="BB56" i="51"/>
  <c r="BA56" i="51"/>
  <c r="AX56" i="51"/>
  <c r="AW56" i="51"/>
  <c r="AV56" i="51"/>
  <c r="AO56" i="51"/>
  <c r="AF56" i="51"/>
  <c r="W56" i="51"/>
  <c r="X56" i="51" s="1"/>
  <c r="V56" i="51"/>
  <c r="U56" i="51"/>
  <c r="T56" i="51" s="1"/>
  <c r="H56" i="51"/>
  <c r="BF55" i="51"/>
  <c r="BE55" i="51"/>
  <c r="BD55" i="51"/>
  <c r="BC55" i="51"/>
  <c r="BB55" i="51"/>
  <c r="BA55" i="51"/>
  <c r="AX55" i="51"/>
  <c r="AW55" i="51"/>
  <c r="AV55" i="51"/>
  <c r="AO55" i="51"/>
  <c r="AF55" i="51"/>
  <c r="V55" i="51"/>
  <c r="U55" i="51"/>
  <c r="H55" i="51"/>
  <c r="BF54" i="51"/>
  <c r="BE54" i="51"/>
  <c r="BD54" i="51"/>
  <c r="BC54" i="51"/>
  <c r="BB54" i="51"/>
  <c r="BA54" i="51"/>
  <c r="AX54" i="51"/>
  <c r="AW54" i="51"/>
  <c r="AV54" i="51"/>
  <c r="AO54" i="51"/>
  <c r="AF54" i="51"/>
  <c r="V54" i="51"/>
  <c r="U54" i="51"/>
  <c r="T54" i="51" s="1"/>
  <c r="H54" i="51"/>
  <c r="BF53" i="51"/>
  <c r="BE53" i="51"/>
  <c r="BD53" i="51"/>
  <c r="BC53" i="51"/>
  <c r="BB53" i="51"/>
  <c r="BA53" i="51"/>
  <c r="AX53" i="51"/>
  <c r="AW53" i="51"/>
  <c r="AV53" i="51"/>
  <c r="AO53" i="51"/>
  <c r="AF53" i="51"/>
  <c r="V53" i="51"/>
  <c r="U53" i="51"/>
  <c r="H53" i="51"/>
  <c r="BF52" i="51"/>
  <c r="BE52" i="51"/>
  <c r="BD52" i="51"/>
  <c r="BC52" i="51"/>
  <c r="BB52" i="51"/>
  <c r="BA52" i="51"/>
  <c r="AX52" i="51"/>
  <c r="AW52" i="51"/>
  <c r="AV52" i="51"/>
  <c r="AO52" i="51"/>
  <c r="AF52" i="51"/>
  <c r="W52" i="51"/>
  <c r="X52" i="51" s="1"/>
  <c r="V52" i="51"/>
  <c r="U52" i="51"/>
  <c r="T52" i="51" s="1"/>
  <c r="H52" i="51"/>
  <c r="BF51" i="51"/>
  <c r="BE51" i="51"/>
  <c r="BD51" i="51"/>
  <c r="BC51" i="51"/>
  <c r="BB51" i="51"/>
  <c r="BA51" i="51"/>
  <c r="AX51" i="51"/>
  <c r="AW51" i="51"/>
  <c r="AV51" i="51"/>
  <c r="AO51" i="51"/>
  <c r="AF51" i="51"/>
  <c r="V51" i="51"/>
  <c r="U51" i="51"/>
  <c r="H51" i="51"/>
  <c r="BF50" i="51"/>
  <c r="BE50" i="51"/>
  <c r="BD50" i="51"/>
  <c r="BC50" i="51"/>
  <c r="BB50" i="51"/>
  <c r="BA50" i="51"/>
  <c r="AX50" i="51"/>
  <c r="AW50" i="51"/>
  <c r="AV50" i="51"/>
  <c r="AO50" i="51"/>
  <c r="AF50" i="51"/>
  <c r="V50" i="51"/>
  <c r="U50" i="51"/>
  <c r="T50" i="51" s="1"/>
  <c r="H50" i="51"/>
  <c r="BF49" i="51"/>
  <c r="BE49" i="51"/>
  <c r="BD49" i="51"/>
  <c r="BC49" i="51"/>
  <c r="BB49" i="51"/>
  <c r="BA49" i="51"/>
  <c r="AX49" i="51"/>
  <c r="AW49" i="51"/>
  <c r="AV49" i="51"/>
  <c r="AO49" i="51"/>
  <c r="AF49" i="51"/>
  <c r="V49" i="51"/>
  <c r="U49" i="51"/>
  <c r="H49" i="51"/>
  <c r="BF48" i="51"/>
  <c r="BE48" i="51"/>
  <c r="BD48" i="51"/>
  <c r="BC48" i="51"/>
  <c r="BB48" i="51"/>
  <c r="BA48" i="51"/>
  <c r="AX48" i="51"/>
  <c r="AW48" i="51"/>
  <c r="AV48" i="51"/>
  <c r="AO48" i="51"/>
  <c r="AF48" i="51"/>
  <c r="W48" i="51"/>
  <c r="X48" i="51" s="1"/>
  <c r="V48" i="51"/>
  <c r="U48" i="51"/>
  <c r="T48" i="51" s="1"/>
  <c r="H48" i="51"/>
  <c r="BF47" i="51"/>
  <c r="BE47" i="51"/>
  <c r="BD47" i="51"/>
  <c r="BC47" i="51"/>
  <c r="BB47" i="51"/>
  <c r="BA47" i="51"/>
  <c r="AX47" i="51"/>
  <c r="AW47" i="51"/>
  <c r="AV47" i="51"/>
  <c r="AO47" i="51"/>
  <c r="AF47" i="51"/>
  <c r="V47" i="51"/>
  <c r="U47" i="51"/>
  <c r="H47" i="51"/>
  <c r="BF46" i="51"/>
  <c r="BE46" i="51"/>
  <c r="BD46" i="51"/>
  <c r="BC46" i="51"/>
  <c r="BB46" i="51"/>
  <c r="BA46" i="51"/>
  <c r="AX46" i="51"/>
  <c r="AW46" i="51"/>
  <c r="AV46" i="51"/>
  <c r="AO46" i="51"/>
  <c r="AF46" i="51"/>
  <c r="V46" i="51"/>
  <c r="U46" i="51"/>
  <c r="T46" i="51" s="1"/>
  <c r="H46" i="51"/>
  <c r="BF45" i="51"/>
  <c r="BE45" i="51"/>
  <c r="BD45" i="51"/>
  <c r="BC45" i="51"/>
  <c r="BB45" i="51"/>
  <c r="BA45" i="51"/>
  <c r="AX45" i="51"/>
  <c r="AW45" i="51"/>
  <c r="AV45" i="51"/>
  <c r="AO45" i="51"/>
  <c r="AF45" i="51"/>
  <c r="V45" i="51"/>
  <c r="U45" i="51"/>
  <c r="H45" i="51"/>
  <c r="BF44" i="51"/>
  <c r="BE44" i="51"/>
  <c r="BD44" i="51"/>
  <c r="BC44" i="51"/>
  <c r="BB44" i="51"/>
  <c r="BA44" i="51"/>
  <c r="AX44" i="51"/>
  <c r="AW44" i="51"/>
  <c r="AV44" i="51"/>
  <c r="AO44" i="51"/>
  <c r="AF44" i="51"/>
  <c r="W44" i="51"/>
  <c r="X44" i="51" s="1"/>
  <c r="V44" i="51"/>
  <c r="U44" i="51"/>
  <c r="T44" i="51" s="1"/>
  <c r="H44" i="51"/>
  <c r="BF43" i="51"/>
  <c r="BE43" i="51"/>
  <c r="BD43" i="51"/>
  <c r="BC43" i="51"/>
  <c r="BB43" i="51"/>
  <c r="BA43" i="51"/>
  <c r="AX43" i="51"/>
  <c r="AW43" i="51"/>
  <c r="AV43" i="51"/>
  <c r="AO43" i="51"/>
  <c r="AF43" i="51"/>
  <c r="V43" i="51"/>
  <c r="U43" i="51"/>
  <c r="H43" i="51"/>
  <c r="BF42" i="51"/>
  <c r="BE42" i="51"/>
  <c r="BD42" i="51"/>
  <c r="BC42" i="51"/>
  <c r="BB42" i="51"/>
  <c r="BA42" i="51"/>
  <c r="AX42" i="51"/>
  <c r="AW42" i="51"/>
  <c r="AV42" i="51"/>
  <c r="AO42" i="51"/>
  <c r="AF42" i="51"/>
  <c r="V42" i="51"/>
  <c r="U42" i="51"/>
  <c r="W42" i="51" s="1"/>
  <c r="X42" i="51" s="1"/>
  <c r="T42" i="51"/>
  <c r="H42" i="51"/>
  <c r="BF41" i="51"/>
  <c r="BE41" i="51"/>
  <c r="BD41" i="51"/>
  <c r="BC41" i="51"/>
  <c r="BB41" i="51"/>
  <c r="BA41" i="51"/>
  <c r="AX41" i="51"/>
  <c r="AW41" i="51"/>
  <c r="AV41" i="51"/>
  <c r="AO41" i="51"/>
  <c r="AF41" i="51"/>
  <c r="V41" i="51"/>
  <c r="U41" i="51"/>
  <c r="T41" i="51" s="1"/>
  <c r="H41" i="51"/>
  <c r="BF40" i="51"/>
  <c r="BE40" i="51"/>
  <c r="BD40" i="51"/>
  <c r="BC40" i="51"/>
  <c r="BB40" i="51"/>
  <c r="BA40" i="51"/>
  <c r="AX40" i="51"/>
  <c r="AW40" i="51"/>
  <c r="AV40" i="51"/>
  <c r="AO40" i="51"/>
  <c r="AF40" i="51"/>
  <c r="V40" i="51"/>
  <c r="U40" i="51"/>
  <c r="W40" i="51" s="1"/>
  <c r="X40" i="51" s="1"/>
  <c r="Y40" i="51" s="1"/>
  <c r="H40" i="51"/>
  <c r="BF39" i="51"/>
  <c r="BE39" i="51"/>
  <c r="BD39" i="51"/>
  <c r="BC39" i="51"/>
  <c r="BB39" i="51"/>
  <c r="BA39" i="51"/>
  <c r="AX39" i="51"/>
  <c r="AW39" i="51"/>
  <c r="AV39" i="51"/>
  <c r="AO39" i="51"/>
  <c r="AF39" i="51"/>
  <c r="V39" i="51"/>
  <c r="U39" i="51"/>
  <c r="T39" i="51" s="1"/>
  <c r="H39" i="51"/>
  <c r="BF38" i="51"/>
  <c r="BE38" i="51"/>
  <c r="BD38" i="51"/>
  <c r="BC38" i="51"/>
  <c r="BB38" i="51"/>
  <c r="BA38" i="51"/>
  <c r="AX38" i="51"/>
  <c r="AW38" i="51"/>
  <c r="AV38" i="51"/>
  <c r="AO38" i="51"/>
  <c r="AF38" i="51"/>
  <c r="V38" i="51"/>
  <c r="U38" i="51"/>
  <c r="W38" i="51" s="1"/>
  <c r="X38" i="51" s="1"/>
  <c r="Y38" i="51" s="1"/>
  <c r="H38" i="51"/>
  <c r="BF37" i="51"/>
  <c r="BE37" i="51"/>
  <c r="BD37" i="51"/>
  <c r="BC37" i="51"/>
  <c r="BB37" i="51"/>
  <c r="BA37" i="51"/>
  <c r="AX37" i="51"/>
  <c r="AW37" i="51"/>
  <c r="AV37" i="51"/>
  <c r="AO37" i="51"/>
  <c r="AF37" i="51"/>
  <c r="V37" i="51"/>
  <c r="U37" i="51"/>
  <c r="T37" i="51" s="1"/>
  <c r="H37" i="51"/>
  <c r="BF36" i="51"/>
  <c r="BE36" i="51"/>
  <c r="BD36" i="51"/>
  <c r="BC36" i="51"/>
  <c r="BB36" i="51"/>
  <c r="BA36" i="51"/>
  <c r="AX36" i="51"/>
  <c r="AW36" i="51"/>
  <c r="AV36" i="51"/>
  <c r="AO36" i="51"/>
  <c r="AF36" i="51"/>
  <c r="V36" i="51"/>
  <c r="U36" i="51"/>
  <c r="W36" i="51" s="1"/>
  <c r="X36" i="51" s="1"/>
  <c r="Y36" i="51" s="1"/>
  <c r="H36" i="51"/>
  <c r="BF35" i="51"/>
  <c r="BE35" i="51"/>
  <c r="BD35" i="51"/>
  <c r="BC35" i="51"/>
  <c r="BB35" i="51"/>
  <c r="BA35" i="51"/>
  <c r="AX35" i="51"/>
  <c r="AW35" i="51"/>
  <c r="AV35" i="51"/>
  <c r="AO35" i="51"/>
  <c r="AF35" i="51"/>
  <c r="V35" i="51"/>
  <c r="U35" i="51"/>
  <c r="T35" i="51" s="1"/>
  <c r="H35" i="51"/>
  <c r="BF34" i="51"/>
  <c r="BE34" i="51"/>
  <c r="BD34" i="51"/>
  <c r="BC34" i="51"/>
  <c r="BB34" i="51"/>
  <c r="BA34" i="51"/>
  <c r="AX34" i="51"/>
  <c r="AW34" i="51"/>
  <c r="AV34" i="51"/>
  <c r="AO34" i="51"/>
  <c r="AF34" i="51"/>
  <c r="V34" i="51"/>
  <c r="U34" i="51"/>
  <c r="W34" i="51" s="1"/>
  <c r="X34" i="51" s="1"/>
  <c r="T34" i="51"/>
  <c r="H34" i="51"/>
  <c r="BF33" i="51"/>
  <c r="BE33" i="51"/>
  <c r="BD33" i="51"/>
  <c r="BC33" i="51"/>
  <c r="BB33" i="51"/>
  <c r="BA33" i="51"/>
  <c r="AX33" i="51"/>
  <c r="AW33" i="51"/>
  <c r="AV33" i="51"/>
  <c r="AO33" i="51"/>
  <c r="AF33" i="51"/>
  <c r="V33" i="51"/>
  <c r="U33" i="51"/>
  <c r="T33" i="51" s="1"/>
  <c r="H33" i="51"/>
  <c r="BF32" i="51"/>
  <c r="BE32" i="51"/>
  <c r="BD32" i="51"/>
  <c r="BC32" i="51"/>
  <c r="BB32" i="51"/>
  <c r="BA32" i="51"/>
  <c r="AX32" i="51"/>
  <c r="AW32" i="51"/>
  <c r="AV32" i="51"/>
  <c r="AO32" i="51"/>
  <c r="AF32" i="51"/>
  <c r="V32" i="51"/>
  <c r="U32" i="51"/>
  <c r="W32" i="51" s="1"/>
  <c r="X32" i="51" s="1"/>
  <c r="T32" i="51"/>
  <c r="H32" i="51"/>
  <c r="BF31" i="51"/>
  <c r="BE31" i="51"/>
  <c r="BD31" i="51"/>
  <c r="BC31" i="51"/>
  <c r="BB31" i="51"/>
  <c r="BA31" i="51"/>
  <c r="AX31" i="51"/>
  <c r="AW31" i="51"/>
  <c r="AV31" i="51"/>
  <c r="AO31" i="51"/>
  <c r="AF31" i="51"/>
  <c r="V31" i="51"/>
  <c r="U31" i="51"/>
  <c r="T31" i="51" s="1"/>
  <c r="H31" i="51"/>
  <c r="BF30" i="51"/>
  <c r="BE30" i="51"/>
  <c r="BD30" i="51"/>
  <c r="BC30" i="51"/>
  <c r="BB30" i="51"/>
  <c r="BA30" i="51"/>
  <c r="AX30" i="51"/>
  <c r="AW30" i="51"/>
  <c r="AV30" i="51"/>
  <c r="AO30" i="51"/>
  <c r="AF30" i="51"/>
  <c r="V30" i="51"/>
  <c r="U30" i="51"/>
  <c r="W30" i="51" s="1"/>
  <c r="X30" i="51" s="1"/>
  <c r="H30" i="51"/>
  <c r="BF29" i="51"/>
  <c r="BE29" i="51"/>
  <c r="BD29" i="51"/>
  <c r="BC29" i="51"/>
  <c r="BB29" i="51"/>
  <c r="BA29" i="51"/>
  <c r="AX29" i="51"/>
  <c r="AW29" i="51"/>
  <c r="AV29" i="51"/>
  <c r="AO29" i="51"/>
  <c r="AF29" i="51"/>
  <c r="V29" i="51"/>
  <c r="U29" i="51"/>
  <c r="T29" i="51" s="1"/>
  <c r="H29" i="51"/>
  <c r="BF28" i="51"/>
  <c r="BE28" i="51"/>
  <c r="BD28" i="51"/>
  <c r="BC28" i="51"/>
  <c r="BB28" i="51"/>
  <c r="BA28" i="51"/>
  <c r="AX28" i="51"/>
  <c r="AW28" i="51"/>
  <c r="AV28" i="51"/>
  <c r="AO28" i="51"/>
  <c r="AF28" i="51"/>
  <c r="V28" i="51"/>
  <c r="U28" i="51"/>
  <c r="T28" i="51" s="1"/>
  <c r="H28" i="51"/>
  <c r="BF27" i="51"/>
  <c r="BE27" i="51"/>
  <c r="BD27" i="51"/>
  <c r="BC27" i="51"/>
  <c r="BB27" i="51"/>
  <c r="BA27" i="51"/>
  <c r="AX27" i="51"/>
  <c r="AW27" i="51"/>
  <c r="AV27" i="51"/>
  <c r="AO27" i="51"/>
  <c r="AF27" i="51"/>
  <c r="V27" i="51"/>
  <c r="U27" i="51"/>
  <c r="T27" i="51" s="1"/>
  <c r="H27" i="51"/>
  <c r="BF26" i="51"/>
  <c r="BE26" i="51"/>
  <c r="BD26" i="51"/>
  <c r="BC26" i="51"/>
  <c r="BB26" i="51"/>
  <c r="BA26" i="51"/>
  <c r="AX26" i="51"/>
  <c r="AW26" i="51"/>
  <c r="AV26" i="51"/>
  <c r="AO26" i="51"/>
  <c r="AF26" i="51"/>
  <c r="V26" i="51"/>
  <c r="W26" i="51" s="1"/>
  <c r="X26" i="51" s="1"/>
  <c r="U26" i="51"/>
  <c r="T26" i="51"/>
  <c r="H26" i="51"/>
  <c r="BF25" i="51"/>
  <c r="BE25" i="51"/>
  <c r="BD25" i="51"/>
  <c r="BC25" i="51"/>
  <c r="BB25" i="51"/>
  <c r="BA25" i="51"/>
  <c r="AX25" i="51"/>
  <c r="AW25" i="51"/>
  <c r="AV25" i="51"/>
  <c r="AO25" i="51"/>
  <c r="AF25" i="51"/>
  <c r="V25" i="51"/>
  <c r="U25" i="51"/>
  <c r="H25" i="51"/>
  <c r="BF24" i="51"/>
  <c r="BE24" i="51"/>
  <c r="BD24" i="51"/>
  <c r="BC24" i="51"/>
  <c r="BB24" i="51"/>
  <c r="BA24" i="51"/>
  <c r="AX24" i="51"/>
  <c r="AW24" i="51"/>
  <c r="AV24" i="51"/>
  <c r="AO24" i="51"/>
  <c r="AF24" i="51"/>
  <c r="V24" i="51"/>
  <c r="U24" i="51"/>
  <c r="H24" i="51"/>
  <c r="Y24" i="51" s="1"/>
  <c r="BF23" i="51"/>
  <c r="BE23" i="51"/>
  <c r="BD23" i="51"/>
  <c r="BC23" i="51"/>
  <c r="BB23" i="51"/>
  <c r="BA23" i="51"/>
  <c r="AX23" i="51"/>
  <c r="AW23" i="51"/>
  <c r="AV23" i="51"/>
  <c r="AO23" i="51"/>
  <c r="AF23" i="51"/>
  <c r="W23" i="51"/>
  <c r="X23" i="51" s="1"/>
  <c r="V23" i="51"/>
  <c r="U23" i="51"/>
  <c r="T23" i="51" s="1"/>
  <c r="H23" i="51"/>
  <c r="BF22" i="51"/>
  <c r="BE22" i="51"/>
  <c r="BD22" i="51"/>
  <c r="BC22" i="51"/>
  <c r="BB22" i="51"/>
  <c r="BA22" i="51"/>
  <c r="AX22" i="51"/>
  <c r="AW22" i="51"/>
  <c r="AV22" i="51"/>
  <c r="AQ22" i="51"/>
  <c r="AO22" i="51"/>
  <c r="AF22" i="51"/>
  <c r="V22" i="51"/>
  <c r="U22" i="51"/>
  <c r="H22" i="51"/>
  <c r="BF21" i="51"/>
  <c r="BE21" i="51"/>
  <c r="BD21" i="51"/>
  <c r="BC21" i="51"/>
  <c r="BB21" i="51"/>
  <c r="BA21" i="51"/>
  <c r="AX21" i="51"/>
  <c r="AW21" i="51"/>
  <c r="AV21" i="51"/>
  <c r="AO21" i="51"/>
  <c r="AF21" i="51"/>
  <c r="V21" i="51"/>
  <c r="W21" i="51" s="1"/>
  <c r="X21" i="51" s="1"/>
  <c r="U21" i="51"/>
  <c r="T21" i="51"/>
  <c r="H21" i="51"/>
  <c r="AG13" i="51"/>
  <c r="AB13" i="51"/>
  <c r="H13" i="51"/>
  <c r="BI4" i="51"/>
  <c r="D4" i="51"/>
  <c r="C3" i="51"/>
  <c r="C2" i="51"/>
  <c r="Q80" i="50"/>
  <c r="Q79" i="50"/>
  <c r="Q78" i="50"/>
  <c r="Q76" i="50"/>
  <c r="D73" i="50"/>
  <c r="D72" i="50"/>
  <c r="BH68" i="50"/>
  <c r="BH67" i="50"/>
  <c r="BF65" i="50"/>
  <c r="BE65" i="50"/>
  <c r="BD65" i="50"/>
  <c r="BC65" i="50"/>
  <c r="BB65" i="50"/>
  <c r="BA65" i="50"/>
  <c r="AX65" i="50"/>
  <c r="AW65" i="50"/>
  <c r="AV65" i="50"/>
  <c r="AO65" i="50"/>
  <c r="AF65" i="50"/>
  <c r="V65" i="50"/>
  <c r="U65" i="50"/>
  <c r="T65" i="50" s="1"/>
  <c r="H65" i="50"/>
  <c r="BF64" i="50"/>
  <c r="BE64" i="50"/>
  <c r="BD64" i="50"/>
  <c r="BC64" i="50"/>
  <c r="BB64" i="50"/>
  <c r="BA64" i="50"/>
  <c r="AX64" i="50"/>
  <c r="AW64" i="50"/>
  <c r="AV64" i="50"/>
  <c r="AO64" i="50"/>
  <c r="AF64" i="50"/>
  <c r="W64" i="50"/>
  <c r="X64" i="50" s="1"/>
  <c r="V64" i="50"/>
  <c r="U64" i="50"/>
  <c r="T64" i="50"/>
  <c r="H64" i="50"/>
  <c r="Y64" i="50" s="1"/>
  <c r="BF63" i="50"/>
  <c r="BE63" i="50"/>
  <c r="BD63" i="50"/>
  <c r="BC63" i="50"/>
  <c r="BB63" i="50"/>
  <c r="BA63" i="50"/>
  <c r="AX63" i="50"/>
  <c r="AW63" i="50"/>
  <c r="AV63" i="50"/>
  <c r="AO63" i="50"/>
  <c r="AF63" i="50"/>
  <c r="V63" i="50"/>
  <c r="U63" i="50"/>
  <c r="T63" i="50" s="1"/>
  <c r="H63" i="50"/>
  <c r="BF62" i="50"/>
  <c r="BE62" i="50"/>
  <c r="BD62" i="50"/>
  <c r="BC62" i="50"/>
  <c r="BB62" i="50"/>
  <c r="BA62" i="50"/>
  <c r="AX62" i="50"/>
  <c r="AW62" i="50"/>
  <c r="AV62" i="50"/>
  <c r="AO62" i="50"/>
  <c r="AF62" i="50"/>
  <c r="V62" i="50"/>
  <c r="U62" i="50"/>
  <c r="T62" i="50" s="1"/>
  <c r="H62" i="50"/>
  <c r="BF61" i="50"/>
  <c r="BE61" i="50"/>
  <c r="BD61" i="50"/>
  <c r="BC61" i="50"/>
  <c r="BB61" i="50"/>
  <c r="BA61" i="50"/>
  <c r="AX61" i="50"/>
  <c r="AW61" i="50"/>
  <c r="AV61" i="50"/>
  <c r="AO61" i="50"/>
  <c r="AF61" i="50"/>
  <c r="V61" i="50"/>
  <c r="U61" i="50"/>
  <c r="T61" i="50" s="1"/>
  <c r="H61" i="50"/>
  <c r="BF60" i="50"/>
  <c r="BE60" i="50"/>
  <c r="BD60" i="50"/>
  <c r="BC60" i="50"/>
  <c r="BB60" i="50"/>
  <c r="BA60" i="50"/>
  <c r="AX60" i="50"/>
  <c r="AW60" i="50"/>
  <c r="AV60" i="50"/>
  <c r="AO60" i="50"/>
  <c r="AF60" i="50"/>
  <c r="W60" i="50"/>
  <c r="X60" i="50" s="1"/>
  <c r="V60" i="50"/>
  <c r="U60" i="50"/>
  <c r="T60" i="50"/>
  <c r="H60" i="50"/>
  <c r="Y60" i="50" s="1"/>
  <c r="BF59" i="50"/>
  <c r="BE59" i="50"/>
  <c r="BD59" i="50"/>
  <c r="BC59" i="50"/>
  <c r="BB59" i="50"/>
  <c r="BA59" i="50"/>
  <c r="AX59" i="50"/>
  <c r="AW59" i="50"/>
  <c r="AV59" i="50"/>
  <c r="AO59" i="50"/>
  <c r="AF59" i="50"/>
  <c r="V59" i="50"/>
  <c r="U59" i="50"/>
  <c r="T59" i="50" s="1"/>
  <c r="H59" i="50"/>
  <c r="BF58" i="50"/>
  <c r="BE58" i="50"/>
  <c r="BD58" i="50"/>
  <c r="BC58" i="50"/>
  <c r="BB58" i="50"/>
  <c r="BA58" i="50"/>
  <c r="AX58" i="50"/>
  <c r="AW58" i="50"/>
  <c r="AV58" i="50"/>
  <c r="AO58" i="50"/>
  <c r="AF58" i="50"/>
  <c r="V58" i="50"/>
  <c r="U58" i="50"/>
  <c r="T58" i="50" s="1"/>
  <c r="H58" i="50"/>
  <c r="BF57" i="50"/>
  <c r="BE57" i="50"/>
  <c r="BD57" i="50"/>
  <c r="BC57" i="50"/>
  <c r="BB57" i="50"/>
  <c r="BA57" i="50"/>
  <c r="AX57" i="50"/>
  <c r="AW57" i="50"/>
  <c r="AV57" i="50"/>
  <c r="AO57" i="50"/>
  <c r="AF57" i="50"/>
  <c r="V57" i="50"/>
  <c r="U57" i="50"/>
  <c r="T57" i="50" s="1"/>
  <c r="H57" i="50"/>
  <c r="BF56" i="50"/>
  <c r="BE56" i="50"/>
  <c r="BD56" i="50"/>
  <c r="BC56" i="50"/>
  <c r="BB56" i="50"/>
  <c r="BA56" i="50"/>
  <c r="AX56" i="50"/>
  <c r="AW56" i="50"/>
  <c r="AV56" i="50"/>
  <c r="AO56" i="50"/>
  <c r="AF56" i="50"/>
  <c r="W56" i="50"/>
  <c r="X56" i="50" s="1"/>
  <c r="V56" i="50"/>
  <c r="U56" i="50"/>
  <c r="T56" i="50"/>
  <c r="H56" i="50"/>
  <c r="Y56" i="50" s="1"/>
  <c r="BF55" i="50"/>
  <c r="BE55" i="50"/>
  <c r="BD55" i="50"/>
  <c r="BC55" i="50"/>
  <c r="BB55" i="50"/>
  <c r="BA55" i="50"/>
  <c r="AX55" i="50"/>
  <c r="AW55" i="50"/>
  <c r="AV55" i="50"/>
  <c r="AO55" i="50"/>
  <c r="AF55" i="50"/>
  <c r="V55" i="50"/>
  <c r="U55" i="50"/>
  <c r="T55" i="50" s="1"/>
  <c r="H55" i="50"/>
  <c r="BF54" i="50"/>
  <c r="BE54" i="50"/>
  <c r="BD54" i="50"/>
  <c r="BC54" i="50"/>
  <c r="BB54" i="50"/>
  <c r="BA54" i="50"/>
  <c r="AX54" i="50"/>
  <c r="AW54" i="50"/>
  <c r="AV54" i="50"/>
  <c r="AO54" i="50"/>
  <c r="AF54" i="50"/>
  <c r="V54" i="50"/>
  <c r="U54" i="50"/>
  <c r="T54" i="50" s="1"/>
  <c r="H54" i="50"/>
  <c r="BF53" i="50"/>
  <c r="BE53" i="50"/>
  <c r="BD53" i="50"/>
  <c r="BC53" i="50"/>
  <c r="BB53" i="50"/>
  <c r="BA53" i="50"/>
  <c r="AX53" i="50"/>
  <c r="AW53" i="50"/>
  <c r="AV53" i="50"/>
  <c r="AO53" i="50"/>
  <c r="AF53" i="50"/>
  <c r="V53" i="50"/>
  <c r="U53" i="50"/>
  <c r="T53" i="50" s="1"/>
  <c r="H53" i="50"/>
  <c r="BF52" i="50"/>
  <c r="BE52" i="50"/>
  <c r="BD52" i="50"/>
  <c r="BC52" i="50"/>
  <c r="BB52" i="50"/>
  <c r="BA52" i="50"/>
  <c r="AX52" i="50"/>
  <c r="AW52" i="50"/>
  <c r="AV52" i="50"/>
  <c r="AO52" i="50"/>
  <c r="AF52" i="50"/>
  <c r="W52" i="50"/>
  <c r="X52" i="50" s="1"/>
  <c r="V52" i="50"/>
  <c r="U52" i="50"/>
  <c r="T52" i="50"/>
  <c r="H52" i="50"/>
  <c r="Y52" i="50" s="1"/>
  <c r="BF51" i="50"/>
  <c r="BE51" i="50"/>
  <c r="BD51" i="50"/>
  <c r="BC51" i="50"/>
  <c r="BB51" i="50"/>
  <c r="BA51" i="50"/>
  <c r="AX51" i="50"/>
  <c r="AW51" i="50"/>
  <c r="AV51" i="50"/>
  <c r="AO51" i="50"/>
  <c r="AF51" i="50"/>
  <c r="V51" i="50"/>
  <c r="U51" i="50"/>
  <c r="T51" i="50" s="1"/>
  <c r="H51" i="50"/>
  <c r="BF50" i="50"/>
  <c r="BE50" i="50"/>
  <c r="BD50" i="50"/>
  <c r="BC50" i="50"/>
  <c r="BB50" i="50"/>
  <c r="BA50" i="50"/>
  <c r="AX50" i="50"/>
  <c r="AW50" i="50"/>
  <c r="AV50" i="50"/>
  <c r="AO50" i="50"/>
  <c r="AF50" i="50"/>
  <c r="V50" i="50"/>
  <c r="U50" i="50"/>
  <c r="T50" i="50" s="1"/>
  <c r="H50" i="50"/>
  <c r="BF49" i="50"/>
  <c r="BE49" i="50"/>
  <c r="BD49" i="50"/>
  <c r="BC49" i="50"/>
  <c r="BB49" i="50"/>
  <c r="BA49" i="50"/>
  <c r="AX49" i="50"/>
  <c r="AW49" i="50"/>
  <c r="AV49" i="50"/>
  <c r="AO49" i="50"/>
  <c r="AF49" i="50"/>
  <c r="V49" i="50"/>
  <c r="U49" i="50"/>
  <c r="H49" i="50"/>
  <c r="BF48" i="50"/>
  <c r="BE48" i="50"/>
  <c r="BD48" i="50"/>
  <c r="BC48" i="50"/>
  <c r="BB48" i="50"/>
  <c r="BA48" i="50"/>
  <c r="AX48" i="50"/>
  <c r="AW48" i="50"/>
  <c r="AV48" i="50"/>
  <c r="AO48" i="50"/>
  <c r="AF48" i="50"/>
  <c r="W48" i="50"/>
  <c r="X48" i="50" s="1"/>
  <c r="V48" i="50"/>
  <c r="U48" i="50"/>
  <c r="T48" i="50"/>
  <c r="H48" i="50"/>
  <c r="BF47" i="50"/>
  <c r="BE47" i="50"/>
  <c r="BD47" i="50"/>
  <c r="BC47" i="50"/>
  <c r="BB47" i="50"/>
  <c r="BA47" i="50"/>
  <c r="AX47" i="50"/>
  <c r="AW47" i="50"/>
  <c r="AV47" i="50"/>
  <c r="AO47" i="50"/>
  <c r="AF47" i="50"/>
  <c r="V47" i="50"/>
  <c r="U47" i="50"/>
  <c r="H47" i="50"/>
  <c r="BF46" i="50"/>
  <c r="BE46" i="50"/>
  <c r="BD46" i="50"/>
  <c r="BC46" i="50"/>
  <c r="BB46" i="50"/>
  <c r="BA46" i="50"/>
  <c r="AX46" i="50"/>
  <c r="AW46" i="50"/>
  <c r="AV46" i="50"/>
  <c r="AO46" i="50"/>
  <c r="AF46" i="50"/>
  <c r="V46" i="50"/>
  <c r="U46" i="50"/>
  <c r="T46" i="50" s="1"/>
  <c r="H46" i="50"/>
  <c r="BF45" i="50"/>
  <c r="BE45" i="50"/>
  <c r="BD45" i="50"/>
  <c r="BC45" i="50"/>
  <c r="BB45" i="50"/>
  <c r="BA45" i="50"/>
  <c r="AX45" i="50"/>
  <c r="AW45" i="50"/>
  <c r="AV45" i="50"/>
  <c r="AO45" i="50"/>
  <c r="AF45" i="50"/>
  <c r="V45" i="50"/>
  <c r="U45" i="50"/>
  <c r="H45" i="50"/>
  <c r="BF44" i="50"/>
  <c r="BE44" i="50"/>
  <c r="BD44" i="50"/>
  <c r="BC44" i="50"/>
  <c r="BB44" i="50"/>
  <c r="BA44" i="50"/>
  <c r="AX44" i="50"/>
  <c r="AW44" i="50"/>
  <c r="AV44" i="50"/>
  <c r="AO44" i="50"/>
  <c r="AF44" i="50"/>
  <c r="W44" i="50"/>
  <c r="X44" i="50" s="1"/>
  <c r="V44" i="50"/>
  <c r="U44" i="50"/>
  <c r="T44" i="50" s="1"/>
  <c r="H44" i="50"/>
  <c r="BF43" i="50"/>
  <c r="BE43" i="50"/>
  <c r="BD43" i="50"/>
  <c r="BC43" i="50"/>
  <c r="BB43" i="50"/>
  <c r="BA43" i="50"/>
  <c r="AX43" i="50"/>
  <c r="AW43" i="50"/>
  <c r="AV43" i="50"/>
  <c r="AO43" i="50"/>
  <c r="AF43" i="50"/>
  <c r="V43" i="50"/>
  <c r="U43" i="50"/>
  <c r="T43" i="50" s="1"/>
  <c r="H43" i="50"/>
  <c r="BF42" i="50"/>
  <c r="BE42" i="50"/>
  <c r="BD42" i="50"/>
  <c r="BC42" i="50"/>
  <c r="BB42" i="50"/>
  <c r="BA42" i="50"/>
  <c r="AX42" i="50"/>
  <c r="AW42" i="50"/>
  <c r="AV42" i="50"/>
  <c r="AO42" i="50"/>
  <c r="AF42" i="50"/>
  <c r="V42" i="50"/>
  <c r="U42" i="50"/>
  <c r="T42" i="50" s="1"/>
  <c r="H42" i="50"/>
  <c r="BF41" i="50"/>
  <c r="BE41" i="50"/>
  <c r="BD41" i="50"/>
  <c r="BC41" i="50"/>
  <c r="BB41" i="50"/>
  <c r="BA41" i="50"/>
  <c r="AX41" i="50"/>
  <c r="AW41" i="50"/>
  <c r="AV41" i="50"/>
  <c r="AO41" i="50"/>
  <c r="AF41" i="50"/>
  <c r="V41" i="50"/>
  <c r="U41" i="50"/>
  <c r="H41" i="50"/>
  <c r="BF40" i="50"/>
  <c r="BE40" i="50"/>
  <c r="BD40" i="50"/>
  <c r="BC40" i="50"/>
  <c r="BB40" i="50"/>
  <c r="BA40" i="50"/>
  <c r="AX40" i="50"/>
  <c r="AW40" i="50"/>
  <c r="AV40" i="50"/>
  <c r="AO40" i="50"/>
  <c r="AF40" i="50"/>
  <c r="V40" i="50"/>
  <c r="U40" i="50"/>
  <c r="T40" i="50" s="1"/>
  <c r="H40" i="50"/>
  <c r="BF39" i="50"/>
  <c r="BE39" i="50"/>
  <c r="BD39" i="50"/>
  <c r="BC39" i="50"/>
  <c r="BB39" i="50"/>
  <c r="BA39" i="50"/>
  <c r="AX39" i="50"/>
  <c r="AW39" i="50"/>
  <c r="AV39" i="50"/>
  <c r="AO39" i="50"/>
  <c r="AF39" i="50"/>
  <c r="V39" i="50"/>
  <c r="U39" i="50"/>
  <c r="H39" i="50"/>
  <c r="BF38" i="50"/>
  <c r="BE38" i="50"/>
  <c r="BD38" i="50"/>
  <c r="BC38" i="50"/>
  <c r="BB38" i="50"/>
  <c r="BA38" i="50"/>
  <c r="AX38" i="50"/>
  <c r="AW38" i="50"/>
  <c r="AV38" i="50"/>
  <c r="AO38" i="50"/>
  <c r="AF38" i="50"/>
  <c r="V38" i="50"/>
  <c r="W38" i="50" s="1"/>
  <c r="X38" i="50" s="1"/>
  <c r="U38" i="50"/>
  <c r="T38" i="50" s="1"/>
  <c r="H38" i="50"/>
  <c r="BF37" i="50"/>
  <c r="BE37" i="50"/>
  <c r="BD37" i="50"/>
  <c r="BC37" i="50"/>
  <c r="BB37" i="50"/>
  <c r="BA37" i="50"/>
  <c r="AX37" i="50"/>
  <c r="AW37" i="50"/>
  <c r="AV37" i="50"/>
  <c r="AO37" i="50"/>
  <c r="AF37" i="50"/>
  <c r="V37" i="50"/>
  <c r="U37" i="50"/>
  <c r="H37" i="50"/>
  <c r="BF36" i="50"/>
  <c r="BE36" i="50"/>
  <c r="BD36" i="50"/>
  <c r="BC36" i="50"/>
  <c r="BB36" i="50"/>
  <c r="BA36" i="50"/>
  <c r="AX36" i="50"/>
  <c r="AW36" i="50"/>
  <c r="AV36" i="50"/>
  <c r="AO36" i="50"/>
  <c r="AF36" i="50"/>
  <c r="W36" i="50"/>
  <c r="X36" i="50" s="1"/>
  <c r="V36" i="50"/>
  <c r="U36" i="50"/>
  <c r="T36" i="50" s="1"/>
  <c r="H36" i="50"/>
  <c r="BF35" i="50"/>
  <c r="BE35" i="50"/>
  <c r="BD35" i="50"/>
  <c r="BC35" i="50"/>
  <c r="BB35" i="50"/>
  <c r="BA35" i="50"/>
  <c r="AX35" i="50"/>
  <c r="AW35" i="50"/>
  <c r="AV35" i="50"/>
  <c r="AO35" i="50"/>
  <c r="AF35" i="50"/>
  <c r="V35" i="50"/>
  <c r="U35" i="50"/>
  <c r="H35" i="50"/>
  <c r="BF34" i="50"/>
  <c r="BE34" i="50"/>
  <c r="BD34" i="50"/>
  <c r="BC34" i="50"/>
  <c r="BB34" i="50"/>
  <c r="BA34" i="50"/>
  <c r="AX34" i="50"/>
  <c r="AW34" i="50"/>
  <c r="AV34" i="50"/>
  <c r="AO34" i="50"/>
  <c r="AF34" i="50"/>
  <c r="V34" i="50"/>
  <c r="U34" i="50"/>
  <c r="T34" i="50" s="1"/>
  <c r="H34" i="50"/>
  <c r="BF33" i="50"/>
  <c r="BE33" i="50"/>
  <c r="BD33" i="50"/>
  <c r="BC33" i="50"/>
  <c r="BB33" i="50"/>
  <c r="BA33" i="50"/>
  <c r="AX33" i="50"/>
  <c r="AW33" i="50"/>
  <c r="AV33" i="50"/>
  <c r="AO33" i="50"/>
  <c r="AF33" i="50"/>
  <c r="W33" i="50"/>
  <c r="X33" i="50" s="1"/>
  <c r="V33" i="50"/>
  <c r="U33" i="50"/>
  <c r="T33" i="50" s="1"/>
  <c r="H33" i="50"/>
  <c r="BF32" i="50"/>
  <c r="BE32" i="50"/>
  <c r="BD32" i="50"/>
  <c r="BC32" i="50"/>
  <c r="BB32" i="50"/>
  <c r="BA32" i="50"/>
  <c r="AX32" i="50"/>
  <c r="AW32" i="50"/>
  <c r="AV32" i="50"/>
  <c r="AO32" i="50"/>
  <c r="AF32" i="50"/>
  <c r="V32" i="50"/>
  <c r="W32" i="50" s="1"/>
  <c r="X32" i="50" s="1"/>
  <c r="U32" i="50"/>
  <c r="T32" i="50" s="1"/>
  <c r="H32" i="50"/>
  <c r="BF31" i="50"/>
  <c r="BE31" i="50"/>
  <c r="BD31" i="50"/>
  <c r="BC31" i="50"/>
  <c r="BB31" i="50"/>
  <c r="BA31" i="50"/>
  <c r="AX31" i="50"/>
  <c r="AW31" i="50"/>
  <c r="AV31" i="50"/>
  <c r="AO31" i="50"/>
  <c r="AF31" i="50"/>
  <c r="V31" i="50"/>
  <c r="U31" i="50"/>
  <c r="T31" i="50" s="1"/>
  <c r="H31" i="50"/>
  <c r="BF30" i="50"/>
  <c r="BE30" i="50"/>
  <c r="BD30" i="50"/>
  <c r="BC30" i="50"/>
  <c r="BB30" i="50"/>
  <c r="BA30" i="50"/>
  <c r="AX30" i="50"/>
  <c r="AW30" i="50"/>
  <c r="AV30" i="50"/>
  <c r="AO30" i="50"/>
  <c r="AF30" i="50"/>
  <c r="V30" i="50"/>
  <c r="U30" i="50"/>
  <c r="T30" i="50" s="1"/>
  <c r="H30" i="50"/>
  <c r="BF29" i="50"/>
  <c r="BE29" i="50"/>
  <c r="BD29" i="50"/>
  <c r="BC29" i="50"/>
  <c r="BB29" i="50"/>
  <c r="BA29" i="50"/>
  <c r="AX29" i="50"/>
  <c r="AW29" i="50"/>
  <c r="AV29" i="50"/>
  <c r="AO29" i="50"/>
  <c r="AF29" i="50"/>
  <c r="V29" i="50"/>
  <c r="U29" i="50"/>
  <c r="T29" i="50" s="1"/>
  <c r="H29" i="50"/>
  <c r="BF28" i="50"/>
  <c r="BE28" i="50"/>
  <c r="BD28" i="50"/>
  <c r="BC28" i="50"/>
  <c r="BB28" i="50"/>
  <c r="BA28" i="50"/>
  <c r="AX28" i="50"/>
  <c r="AW28" i="50"/>
  <c r="AV28" i="50"/>
  <c r="AO28" i="50"/>
  <c r="AF28" i="50"/>
  <c r="V28" i="50"/>
  <c r="U28" i="50"/>
  <c r="T28" i="50" s="1"/>
  <c r="H28" i="50"/>
  <c r="BF27" i="50"/>
  <c r="BE27" i="50"/>
  <c r="BD27" i="50"/>
  <c r="BC27" i="50"/>
  <c r="BB27" i="50"/>
  <c r="BA27" i="50"/>
  <c r="AX27" i="50"/>
  <c r="AW27" i="50"/>
  <c r="AV27" i="50"/>
  <c r="AO27" i="50"/>
  <c r="AF27" i="50"/>
  <c r="V27" i="50"/>
  <c r="U27" i="50"/>
  <c r="T27" i="50" s="1"/>
  <c r="H27" i="50"/>
  <c r="BF26" i="50"/>
  <c r="BE26" i="50"/>
  <c r="BD26" i="50"/>
  <c r="BC26" i="50"/>
  <c r="BB26" i="50"/>
  <c r="BA26" i="50"/>
  <c r="AX26" i="50"/>
  <c r="AW26" i="50"/>
  <c r="AV26" i="50"/>
  <c r="AO26" i="50"/>
  <c r="AF26" i="50"/>
  <c r="V26" i="50"/>
  <c r="U26" i="50"/>
  <c r="T26" i="50" s="1"/>
  <c r="H26" i="50"/>
  <c r="BF25" i="50"/>
  <c r="BE25" i="50"/>
  <c r="BD25" i="50"/>
  <c r="BC25" i="50"/>
  <c r="BB25" i="50"/>
  <c r="BA25" i="50"/>
  <c r="AX25" i="50"/>
  <c r="AW25" i="50"/>
  <c r="AV25" i="50"/>
  <c r="AO25" i="50"/>
  <c r="AF25" i="50"/>
  <c r="W25" i="50"/>
  <c r="X25" i="50" s="1"/>
  <c r="V25" i="50"/>
  <c r="U25" i="50"/>
  <c r="T25" i="50" s="1"/>
  <c r="H25" i="50"/>
  <c r="BF24" i="50"/>
  <c r="BE24" i="50"/>
  <c r="BD24" i="50"/>
  <c r="BC24" i="50"/>
  <c r="BB24" i="50"/>
  <c r="BA24" i="50"/>
  <c r="AX24" i="50"/>
  <c r="AW24" i="50"/>
  <c r="AV24" i="50"/>
  <c r="AO24" i="50"/>
  <c r="AF24" i="50"/>
  <c r="V24" i="50"/>
  <c r="W24" i="50" s="1"/>
  <c r="X24" i="50" s="1"/>
  <c r="U24" i="50"/>
  <c r="T24" i="50" s="1"/>
  <c r="H24" i="50"/>
  <c r="BF23" i="50"/>
  <c r="BE23" i="50"/>
  <c r="BD23" i="50"/>
  <c r="BC23" i="50"/>
  <c r="BB23" i="50"/>
  <c r="BA23" i="50"/>
  <c r="AX23" i="50"/>
  <c r="AW23" i="50"/>
  <c r="AV23" i="50"/>
  <c r="AO23" i="50"/>
  <c r="AF23" i="50"/>
  <c r="V23" i="50"/>
  <c r="U23" i="50"/>
  <c r="T23" i="50" s="1"/>
  <c r="H23" i="50"/>
  <c r="BF22" i="50"/>
  <c r="BE22" i="50"/>
  <c r="BD22" i="50"/>
  <c r="BC22" i="50"/>
  <c r="BB22" i="50"/>
  <c r="BA22" i="50"/>
  <c r="AX22" i="50"/>
  <c r="AW22" i="50"/>
  <c r="AV22" i="50"/>
  <c r="AQ22" i="50"/>
  <c r="AO22" i="50"/>
  <c r="AF22" i="50"/>
  <c r="V22" i="50"/>
  <c r="U22" i="50"/>
  <c r="T22" i="50" s="1"/>
  <c r="H22" i="50"/>
  <c r="BF21" i="50"/>
  <c r="BE21" i="50"/>
  <c r="BD21" i="50"/>
  <c r="BC21" i="50"/>
  <c r="BB21" i="50"/>
  <c r="BA21" i="50"/>
  <c r="AX21" i="50"/>
  <c r="AW21" i="50"/>
  <c r="AV21" i="50"/>
  <c r="AO21" i="50"/>
  <c r="AF21" i="50"/>
  <c r="V21" i="50"/>
  <c r="W21" i="50" s="1"/>
  <c r="X21" i="50" s="1"/>
  <c r="U21" i="50"/>
  <c r="T21" i="50" s="1"/>
  <c r="H21" i="50"/>
  <c r="AG13" i="50"/>
  <c r="AB13" i="50"/>
  <c r="H13" i="50"/>
  <c r="BI4" i="50"/>
  <c r="D4" i="50"/>
  <c r="C3" i="50"/>
  <c r="C2" i="50"/>
  <c r="Q80" i="49"/>
  <c r="Q79" i="49"/>
  <c r="Q78" i="49"/>
  <c r="Q76" i="49"/>
  <c r="D73" i="49"/>
  <c r="D72" i="49"/>
  <c r="BH68" i="49"/>
  <c r="BH67" i="49"/>
  <c r="BF65" i="49"/>
  <c r="BE65" i="49"/>
  <c r="BD65" i="49"/>
  <c r="BC65" i="49"/>
  <c r="BB65" i="49"/>
  <c r="BA65" i="49"/>
  <c r="AX65" i="49"/>
  <c r="AW65" i="49"/>
  <c r="AV65" i="49"/>
  <c r="AO65" i="49"/>
  <c r="AF65" i="49"/>
  <c r="V65" i="49"/>
  <c r="U65" i="49"/>
  <c r="H65" i="49"/>
  <c r="BF64" i="49"/>
  <c r="BE64" i="49"/>
  <c r="BD64" i="49"/>
  <c r="BC64" i="49"/>
  <c r="BB64" i="49"/>
  <c r="BA64" i="49"/>
  <c r="AX64" i="49"/>
  <c r="AW64" i="49"/>
  <c r="AV64" i="49"/>
  <c r="AO64" i="49"/>
  <c r="AF64" i="49"/>
  <c r="W64" i="49"/>
  <c r="X64" i="49" s="1"/>
  <c r="V64" i="49"/>
  <c r="U64" i="49"/>
  <c r="T64" i="49" s="1"/>
  <c r="H64" i="49"/>
  <c r="BF63" i="49"/>
  <c r="BE63" i="49"/>
  <c r="BD63" i="49"/>
  <c r="BC63" i="49"/>
  <c r="BB63" i="49"/>
  <c r="BA63" i="49"/>
  <c r="AX63" i="49"/>
  <c r="AW63" i="49"/>
  <c r="AV63" i="49"/>
  <c r="AO63" i="49"/>
  <c r="AF63" i="49"/>
  <c r="V63" i="49"/>
  <c r="U63" i="49"/>
  <c r="H63" i="49"/>
  <c r="BF62" i="49"/>
  <c r="BE62" i="49"/>
  <c r="BD62" i="49"/>
  <c r="BC62" i="49"/>
  <c r="BB62" i="49"/>
  <c r="BA62" i="49"/>
  <c r="AX62" i="49"/>
  <c r="AW62" i="49"/>
  <c r="AV62" i="49"/>
  <c r="AO62" i="49"/>
  <c r="AF62" i="49"/>
  <c r="V62" i="49"/>
  <c r="U62" i="49"/>
  <c r="T62" i="49" s="1"/>
  <c r="H62" i="49"/>
  <c r="BF61" i="49"/>
  <c r="BE61" i="49"/>
  <c r="BD61" i="49"/>
  <c r="BC61" i="49"/>
  <c r="BB61" i="49"/>
  <c r="BA61" i="49"/>
  <c r="AX61" i="49"/>
  <c r="AW61" i="49"/>
  <c r="AV61" i="49"/>
  <c r="AO61" i="49"/>
  <c r="AF61" i="49"/>
  <c r="V61" i="49"/>
  <c r="U61" i="49"/>
  <c r="H61" i="49"/>
  <c r="BF60" i="49"/>
  <c r="BE60" i="49"/>
  <c r="BD60" i="49"/>
  <c r="BC60" i="49"/>
  <c r="BB60" i="49"/>
  <c r="BA60" i="49"/>
  <c r="AX60" i="49"/>
  <c r="AW60" i="49"/>
  <c r="AV60" i="49"/>
  <c r="AO60" i="49"/>
  <c r="AF60" i="49"/>
  <c r="V60" i="49"/>
  <c r="U60" i="49"/>
  <c r="T60" i="49" s="1"/>
  <c r="H60" i="49"/>
  <c r="BF59" i="49"/>
  <c r="BE59" i="49"/>
  <c r="BD59" i="49"/>
  <c r="BC59" i="49"/>
  <c r="BB59" i="49"/>
  <c r="BA59" i="49"/>
  <c r="AX59" i="49"/>
  <c r="AW59" i="49"/>
  <c r="AV59" i="49"/>
  <c r="AO59" i="49"/>
  <c r="AF59" i="49"/>
  <c r="V59" i="49"/>
  <c r="U59" i="49"/>
  <c r="H59" i="49"/>
  <c r="BF58" i="49"/>
  <c r="BE58" i="49"/>
  <c r="BD58" i="49"/>
  <c r="BC58" i="49"/>
  <c r="BB58" i="49"/>
  <c r="BA58" i="49"/>
  <c r="AX58" i="49"/>
  <c r="AW58" i="49"/>
  <c r="AV58" i="49"/>
  <c r="AO58" i="49"/>
  <c r="AF58" i="49"/>
  <c r="V58" i="49"/>
  <c r="W58" i="49" s="1"/>
  <c r="X58" i="49" s="1"/>
  <c r="U58" i="49"/>
  <c r="T58" i="49" s="1"/>
  <c r="H58" i="49"/>
  <c r="BF57" i="49"/>
  <c r="BE57" i="49"/>
  <c r="BD57" i="49"/>
  <c r="BC57" i="49"/>
  <c r="BB57" i="49"/>
  <c r="BA57" i="49"/>
  <c r="AX57" i="49"/>
  <c r="AW57" i="49"/>
  <c r="AV57" i="49"/>
  <c r="AO57" i="49"/>
  <c r="AF57" i="49"/>
  <c r="V57" i="49"/>
  <c r="U57" i="49"/>
  <c r="H57" i="49"/>
  <c r="BF56" i="49"/>
  <c r="BE56" i="49"/>
  <c r="BD56" i="49"/>
  <c r="BC56" i="49"/>
  <c r="BB56" i="49"/>
  <c r="BA56" i="49"/>
  <c r="AX56" i="49"/>
  <c r="AW56" i="49"/>
  <c r="AV56" i="49"/>
  <c r="AO56" i="49"/>
  <c r="AF56" i="49"/>
  <c r="W56" i="49"/>
  <c r="X56" i="49" s="1"/>
  <c r="V56" i="49"/>
  <c r="U56" i="49"/>
  <c r="T56" i="49" s="1"/>
  <c r="H56" i="49"/>
  <c r="BF55" i="49"/>
  <c r="BE55" i="49"/>
  <c r="BD55" i="49"/>
  <c r="BC55" i="49"/>
  <c r="BB55" i="49"/>
  <c r="BA55" i="49"/>
  <c r="AX55" i="49"/>
  <c r="AW55" i="49"/>
  <c r="AV55" i="49"/>
  <c r="AO55" i="49"/>
  <c r="AF55" i="49"/>
  <c r="V55" i="49"/>
  <c r="U55" i="49"/>
  <c r="H55" i="49"/>
  <c r="BF54" i="49"/>
  <c r="BE54" i="49"/>
  <c r="BD54" i="49"/>
  <c r="BC54" i="49"/>
  <c r="BB54" i="49"/>
  <c r="BA54" i="49"/>
  <c r="AX54" i="49"/>
  <c r="AW54" i="49"/>
  <c r="AV54" i="49"/>
  <c r="AO54" i="49"/>
  <c r="AF54" i="49"/>
  <c r="V54" i="49"/>
  <c r="U54" i="49"/>
  <c r="H54" i="49"/>
  <c r="BF53" i="49"/>
  <c r="BE53" i="49"/>
  <c r="BD53" i="49"/>
  <c r="BC53" i="49"/>
  <c r="BB53" i="49"/>
  <c r="BA53" i="49"/>
  <c r="AX53" i="49"/>
  <c r="AW53" i="49"/>
  <c r="AV53" i="49"/>
  <c r="AO53" i="49"/>
  <c r="AF53" i="49"/>
  <c r="W53" i="49"/>
  <c r="X53" i="49" s="1"/>
  <c r="V53" i="49"/>
  <c r="U53" i="49"/>
  <c r="T53" i="49" s="1"/>
  <c r="H53" i="49"/>
  <c r="BF52" i="49"/>
  <c r="BE52" i="49"/>
  <c r="BD52" i="49"/>
  <c r="BC52" i="49"/>
  <c r="BB52" i="49"/>
  <c r="BA52" i="49"/>
  <c r="AX52" i="49"/>
  <c r="AW52" i="49"/>
  <c r="AV52" i="49"/>
  <c r="AO52" i="49"/>
  <c r="AF52" i="49"/>
  <c r="V52" i="49"/>
  <c r="U52" i="49"/>
  <c r="T52" i="49" s="1"/>
  <c r="H52" i="49"/>
  <c r="BF51" i="49"/>
  <c r="BE51" i="49"/>
  <c r="BD51" i="49"/>
  <c r="BC51" i="49"/>
  <c r="BB51" i="49"/>
  <c r="BA51" i="49"/>
  <c r="AX51" i="49"/>
  <c r="AW51" i="49"/>
  <c r="AV51" i="49"/>
  <c r="AO51" i="49"/>
  <c r="AF51" i="49"/>
  <c r="V51" i="49"/>
  <c r="U51" i="49"/>
  <c r="H51" i="49"/>
  <c r="BF50" i="49"/>
  <c r="BE50" i="49"/>
  <c r="BD50" i="49"/>
  <c r="BC50" i="49"/>
  <c r="BB50" i="49"/>
  <c r="BA50" i="49"/>
  <c r="AX50" i="49"/>
  <c r="AW50" i="49"/>
  <c r="AV50" i="49"/>
  <c r="AO50" i="49"/>
  <c r="AF50" i="49"/>
  <c r="V50" i="49"/>
  <c r="U50" i="49"/>
  <c r="H50" i="49"/>
  <c r="BF49" i="49"/>
  <c r="BE49" i="49"/>
  <c r="BD49" i="49"/>
  <c r="BC49" i="49"/>
  <c r="BB49" i="49"/>
  <c r="BA49" i="49"/>
  <c r="AX49" i="49"/>
  <c r="AW49" i="49"/>
  <c r="AV49" i="49"/>
  <c r="AO49" i="49"/>
  <c r="AF49" i="49"/>
  <c r="V49" i="49"/>
  <c r="U49" i="49"/>
  <c r="T49" i="49" s="1"/>
  <c r="H49" i="49"/>
  <c r="BF48" i="49"/>
  <c r="BE48" i="49"/>
  <c r="BD48" i="49"/>
  <c r="BC48" i="49"/>
  <c r="BB48" i="49"/>
  <c r="BA48" i="49"/>
  <c r="AX48" i="49"/>
  <c r="AW48" i="49"/>
  <c r="AV48" i="49"/>
  <c r="AO48" i="49"/>
  <c r="AF48" i="49"/>
  <c r="V48" i="49"/>
  <c r="W48" i="49" s="1"/>
  <c r="X48" i="49" s="1"/>
  <c r="U48" i="49"/>
  <c r="T48" i="49" s="1"/>
  <c r="H48" i="49"/>
  <c r="BF47" i="49"/>
  <c r="BE47" i="49"/>
  <c r="BD47" i="49"/>
  <c r="BC47" i="49"/>
  <c r="BB47" i="49"/>
  <c r="BA47" i="49"/>
  <c r="AX47" i="49"/>
  <c r="AW47" i="49"/>
  <c r="AV47" i="49"/>
  <c r="AO47" i="49"/>
  <c r="AF47" i="49"/>
  <c r="V47" i="49"/>
  <c r="U47" i="49"/>
  <c r="H47" i="49"/>
  <c r="BF46" i="49"/>
  <c r="BE46" i="49"/>
  <c r="BD46" i="49"/>
  <c r="BC46" i="49"/>
  <c r="BB46" i="49"/>
  <c r="BA46" i="49"/>
  <c r="AX46" i="49"/>
  <c r="AW46" i="49"/>
  <c r="AV46" i="49"/>
  <c r="AO46" i="49"/>
  <c r="AF46" i="49"/>
  <c r="V46" i="49"/>
  <c r="U46" i="49"/>
  <c r="H46" i="49"/>
  <c r="BF45" i="49"/>
  <c r="BE45" i="49"/>
  <c r="BD45" i="49"/>
  <c r="BC45" i="49"/>
  <c r="BB45" i="49"/>
  <c r="BA45" i="49"/>
  <c r="AX45" i="49"/>
  <c r="AW45" i="49"/>
  <c r="AV45" i="49"/>
  <c r="AO45" i="49"/>
  <c r="AF45" i="49"/>
  <c r="W45" i="49"/>
  <c r="X45" i="49" s="1"/>
  <c r="V45" i="49"/>
  <c r="U45" i="49"/>
  <c r="T45" i="49" s="1"/>
  <c r="H45" i="49"/>
  <c r="BF44" i="49"/>
  <c r="BE44" i="49"/>
  <c r="BD44" i="49"/>
  <c r="BC44" i="49"/>
  <c r="BB44" i="49"/>
  <c r="BA44" i="49"/>
  <c r="AX44" i="49"/>
  <c r="AW44" i="49"/>
  <c r="AV44" i="49"/>
  <c r="AO44" i="49"/>
  <c r="AF44" i="49"/>
  <c r="V44" i="49"/>
  <c r="U44" i="49"/>
  <c r="T44" i="49" s="1"/>
  <c r="H44" i="49"/>
  <c r="BF43" i="49"/>
  <c r="BE43" i="49"/>
  <c r="BD43" i="49"/>
  <c r="BC43" i="49"/>
  <c r="BB43" i="49"/>
  <c r="BA43" i="49"/>
  <c r="AX43" i="49"/>
  <c r="AW43" i="49"/>
  <c r="AV43" i="49"/>
  <c r="AO43" i="49"/>
  <c r="AF43" i="49"/>
  <c r="V43" i="49"/>
  <c r="U43" i="49"/>
  <c r="H43" i="49"/>
  <c r="BF42" i="49"/>
  <c r="BE42" i="49"/>
  <c r="BD42" i="49"/>
  <c r="BC42" i="49"/>
  <c r="BB42" i="49"/>
  <c r="BA42" i="49"/>
  <c r="AX42" i="49"/>
  <c r="AW42" i="49"/>
  <c r="AV42" i="49"/>
  <c r="AO42" i="49"/>
  <c r="AF42" i="49"/>
  <c r="W42" i="49"/>
  <c r="X42" i="49" s="1"/>
  <c r="V42" i="49"/>
  <c r="U42" i="49"/>
  <c r="T42" i="49" s="1"/>
  <c r="H42" i="49"/>
  <c r="BF41" i="49"/>
  <c r="BE41" i="49"/>
  <c r="BD41" i="49"/>
  <c r="BC41" i="49"/>
  <c r="BB41" i="49"/>
  <c r="BA41" i="49"/>
  <c r="AX41" i="49"/>
  <c r="AW41" i="49"/>
  <c r="AV41" i="49"/>
  <c r="AO41" i="49"/>
  <c r="AF41" i="49"/>
  <c r="V41" i="49"/>
  <c r="U41" i="49"/>
  <c r="H41" i="49"/>
  <c r="BF40" i="49"/>
  <c r="BE40" i="49"/>
  <c r="BD40" i="49"/>
  <c r="BC40" i="49"/>
  <c r="BB40" i="49"/>
  <c r="BA40" i="49"/>
  <c r="AX40" i="49"/>
  <c r="AW40" i="49"/>
  <c r="AV40" i="49"/>
  <c r="AO40" i="49"/>
  <c r="AF40" i="49"/>
  <c r="V40" i="49"/>
  <c r="U40" i="49"/>
  <c r="T40" i="49" s="1"/>
  <c r="H40" i="49"/>
  <c r="BF39" i="49"/>
  <c r="BE39" i="49"/>
  <c r="BD39" i="49"/>
  <c r="BC39" i="49"/>
  <c r="BB39" i="49"/>
  <c r="BA39" i="49"/>
  <c r="AX39" i="49"/>
  <c r="AW39" i="49"/>
  <c r="AV39" i="49"/>
  <c r="AO39" i="49"/>
  <c r="AF39" i="49"/>
  <c r="V39" i="49"/>
  <c r="U39" i="49"/>
  <c r="H39" i="49"/>
  <c r="BF38" i="49"/>
  <c r="BE38" i="49"/>
  <c r="BD38" i="49"/>
  <c r="BC38" i="49"/>
  <c r="BB38" i="49"/>
  <c r="BA38" i="49"/>
  <c r="AX38" i="49"/>
  <c r="AW38" i="49"/>
  <c r="AV38" i="49"/>
  <c r="AO38" i="49"/>
  <c r="AF38" i="49"/>
  <c r="W38" i="49"/>
  <c r="X38" i="49" s="1"/>
  <c r="V38" i="49"/>
  <c r="U38" i="49"/>
  <c r="T38" i="49" s="1"/>
  <c r="H38" i="49"/>
  <c r="BF37" i="49"/>
  <c r="BE37" i="49"/>
  <c r="BD37" i="49"/>
  <c r="BC37" i="49"/>
  <c r="BB37" i="49"/>
  <c r="BA37" i="49"/>
  <c r="AX37" i="49"/>
  <c r="AW37" i="49"/>
  <c r="AV37" i="49"/>
  <c r="AO37" i="49"/>
  <c r="AF37" i="49"/>
  <c r="V37" i="49"/>
  <c r="U37" i="49"/>
  <c r="H37" i="49"/>
  <c r="BF36" i="49"/>
  <c r="BE36" i="49"/>
  <c r="BD36" i="49"/>
  <c r="BC36" i="49"/>
  <c r="BB36" i="49"/>
  <c r="BA36" i="49"/>
  <c r="AX36" i="49"/>
  <c r="AW36" i="49"/>
  <c r="AV36" i="49"/>
  <c r="AO36" i="49"/>
  <c r="AF36" i="49"/>
  <c r="V36" i="49"/>
  <c r="U36" i="49"/>
  <c r="T36" i="49" s="1"/>
  <c r="H36" i="49"/>
  <c r="BF35" i="49"/>
  <c r="BE35" i="49"/>
  <c r="BD35" i="49"/>
  <c r="BC35" i="49"/>
  <c r="BB35" i="49"/>
  <c r="BA35" i="49"/>
  <c r="AX35" i="49"/>
  <c r="AW35" i="49"/>
  <c r="AV35" i="49"/>
  <c r="AO35" i="49"/>
  <c r="AF35" i="49"/>
  <c r="V35" i="49"/>
  <c r="U35" i="49"/>
  <c r="H35" i="49"/>
  <c r="BF34" i="49"/>
  <c r="BE34" i="49"/>
  <c r="BD34" i="49"/>
  <c r="BC34" i="49"/>
  <c r="BB34" i="49"/>
  <c r="BA34" i="49"/>
  <c r="AX34" i="49"/>
  <c r="AW34" i="49"/>
  <c r="AV34" i="49"/>
  <c r="AO34" i="49"/>
  <c r="AF34" i="49"/>
  <c r="W34" i="49"/>
  <c r="X34" i="49" s="1"/>
  <c r="V34" i="49"/>
  <c r="U34" i="49"/>
  <c r="T34" i="49" s="1"/>
  <c r="H34" i="49"/>
  <c r="BF33" i="49"/>
  <c r="BE33" i="49"/>
  <c r="BD33" i="49"/>
  <c r="BC33" i="49"/>
  <c r="BB33" i="49"/>
  <c r="BA33" i="49"/>
  <c r="AX33" i="49"/>
  <c r="AW33" i="49"/>
  <c r="AV33" i="49"/>
  <c r="AO33" i="49"/>
  <c r="AF33" i="49"/>
  <c r="V33" i="49"/>
  <c r="U33" i="49"/>
  <c r="H33" i="49"/>
  <c r="BF32" i="49"/>
  <c r="BE32" i="49"/>
  <c r="BD32" i="49"/>
  <c r="BC32" i="49"/>
  <c r="BB32" i="49"/>
  <c r="BA32" i="49"/>
  <c r="AX32" i="49"/>
  <c r="AW32" i="49"/>
  <c r="AV32" i="49"/>
  <c r="AO32" i="49"/>
  <c r="AF32" i="49"/>
  <c r="V32" i="49"/>
  <c r="U32" i="49"/>
  <c r="T32" i="49" s="1"/>
  <c r="H32" i="49"/>
  <c r="BF31" i="49"/>
  <c r="BE31" i="49"/>
  <c r="BD31" i="49"/>
  <c r="BC31" i="49"/>
  <c r="BB31" i="49"/>
  <c r="BA31" i="49"/>
  <c r="AX31" i="49"/>
  <c r="AW31" i="49"/>
  <c r="AV31" i="49"/>
  <c r="AO31" i="49"/>
  <c r="AF31" i="49"/>
  <c r="V31" i="49"/>
  <c r="U31" i="49"/>
  <c r="H31" i="49"/>
  <c r="BF30" i="49"/>
  <c r="BE30" i="49"/>
  <c r="BD30" i="49"/>
  <c r="BC30" i="49"/>
  <c r="BB30" i="49"/>
  <c r="BA30" i="49"/>
  <c r="AX30" i="49"/>
  <c r="AW30" i="49"/>
  <c r="AV30" i="49"/>
  <c r="AO30" i="49"/>
  <c r="AF30" i="49"/>
  <c r="W30" i="49"/>
  <c r="X30" i="49" s="1"/>
  <c r="V30" i="49"/>
  <c r="U30" i="49"/>
  <c r="T30" i="49" s="1"/>
  <c r="H30" i="49"/>
  <c r="BF29" i="49"/>
  <c r="BE29" i="49"/>
  <c r="BD29" i="49"/>
  <c r="BC29" i="49"/>
  <c r="BB29" i="49"/>
  <c r="BA29" i="49"/>
  <c r="AX29" i="49"/>
  <c r="AW29" i="49"/>
  <c r="AV29" i="49"/>
  <c r="AO29" i="49"/>
  <c r="AF29" i="49"/>
  <c r="V29" i="49"/>
  <c r="U29" i="49"/>
  <c r="H29" i="49"/>
  <c r="BF28" i="49"/>
  <c r="BE28" i="49"/>
  <c r="BD28" i="49"/>
  <c r="BC28" i="49"/>
  <c r="BB28" i="49"/>
  <c r="BA28" i="49"/>
  <c r="AX28" i="49"/>
  <c r="AW28" i="49"/>
  <c r="AV28" i="49"/>
  <c r="AO28" i="49"/>
  <c r="AF28" i="49"/>
  <c r="V28" i="49"/>
  <c r="U28" i="49"/>
  <c r="H28" i="49"/>
  <c r="BF27" i="49"/>
  <c r="BE27" i="49"/>
  <c r="BD27" i="49"/>
  <c r="BC27" i="49"/>
  <c r="BB27" i="49"/>
  <c r="BA27" i="49"/>
  <c r="AX27" i="49"/>
  <c r="AW27" i="49"/>
  <c r="AV27" i="49"/>
  <c r="AO27" i="49"/>
  <c r="AF27" i="49"/>
  <c r="W27" i="49"/>
  <c r="X27" i="49" s="1"/>
  <c r="V27" i="49"/>
  <c r="U27" i="49"/>
  <c r="T27" i="49" s="1"/>
  <c r="H27" i="49"/>
  <c r="BF26" i="49"/>
  <c r="BE26" i="49"/>
  <c r="BD26" i="49"/>
  <c r="BC26" i="49"/>
  <c r="BB26" i="49"/>
  <c r="BA26" i="49"/>
  <c r="AX26" i="49"/>
  <c r="AW26" i="49"/>
  <c r="AV26" i="49"/>
  <c r="AO26" i="49"/>
  <c r="AF26" i="49"/>
  <c r="V26" i="49"/>
  <c r="U26" i="49"/>
  <c r="H26" i="49"/>
  <c r="BF25" i="49"/>
  <c r="BE25" i="49"/>
  <c r="BD25" i="49"/>
  <c r="BC25" i="49"/>
  <c r="BB25" i="49"/>
  <c r="BA25" i="49"/>
  <c r="AX25" i="49"/>
  <c r="AW25" i="49"/>
  <c r="AV25" i="49"/>
  <c r="AO25" i="49"/>
  <c r="AF25" i="49"/>
  <c r="V25" i="49"/>
  <c r="U25" i="49"/>
  <c r="T25" i="49" s="1"/>
  <c r="H25" i="49"/>
  <c r="BF24" i="49"/>
  <c r="BE24" i="49"/>
  <c r="BD24" i="49"/>
  <c r="BC24" i="49"/>
  <c r="BB24" i="49"/>
  <c r="BA24" i="49"/>
  <c r="AX24" i="49"/>
  <c r="AW24" i="49"/>
  <c r="AV24" i="49"/>
  <c r="AO24" i="49"/>
  <c r="AF24" i="49"/>
  <c r="Y24" i="49"/>
  <c r="V24" i="49"/>
  <c r="U24" i="49"/>
  <c r="H24" i="49"/>
  <c r="BF23" i="49"/>
  <c r="BE23" i="49"/>
  <c r="BD23" i="49"/>
  <c r="BC23" i="49"/>
  <c r="BB23" i="49"/>
  <c r="BA23" i="49"/>
  <c r="AX23" i="49"/>
  <c r="AW23" i="49"/>
  <c r="AV23" i="49"/>
  <c r="AO23" i="49"/>
  <c r="AF23" i="49"/>
  <c r="V23" i="49"/>
  <c r="W23" i="49" s="1"/>
  <c r="X23" i="49" s="1"/>
  <c r="U23" i="49"/>
  <c r="T23" i="49"/>
  <c r="H23" i="49"/>
  <c r="BF22" i="49"/>
  <c r="BE22" i="49"/>
  <c r="BD22" i="49"/>
  <c r="BC22" i="49"/>
  <c r="BB22" i="49"/>
  <c r="BA22" i="49"/>
  <c r="AX22" i="49"/>
  <c r="AW22" i="49"/>
  <c r="AV22" i="49"/>
  <c r="AQ22" i="49"/>
  <c r="AO22" i="49"/>
  <c r="AF22" i="49"/>
  <c r="AU22" i="49" s="1"/>
  <c r="V22" i="49"/>
  <c r="U22" i="49"/>
  <c r="H22" i="49"/>
  <c r="BF21" i="49"/>
  <c r="BE21" i="49"/>
  <c r="BD21" i="49"/>
  <c r="BC21" i="49"/>
  <c r="BB21" i="49"/>
  <c r="BA21" i="49"/>
  <c r="AX21" i="49"/>
  <c r="AW21" i="49"/>
  <c r="AV21" i="49"/>
  <c r="AO21" i="49"/>
  <c r="AF21" i="49"/>
  <c r="W21" i="49"/>
  <c r="X21" i="49" s="1"/>
  <c r="V21" i="49"/>
  <c r="U21" i="49"/>
  <c r="T21" i="49"/>
  <c r="H21" i="49"/>
  <c r="AG13" i="49"/>
  <c r="AB13" i="49"/>
  <c r="H13" i="49"/>
  <c r="BI4" i="49"/>
  <c r="D4" i="49"/>
  <c r="C3" i="49"/>
  <c r="C2" i="49"/>
  <c r="AX22" i="27"/>
  <c r="AX23" i="27"/>
  <c r="AX24" i="27"/>
  <c r="AX25" i="27"/>
  <c r="AX26" i="27"/>
  <c r="AX27" i="27"/>
  <c r="AX28" i="27"/>
  <c r="AX29" i="27"/>
  <c r="AX30" i="27"/>
  <c r="AX31" i="27"/>
  <c r="AX32" i="27"/>
  <c r="AX33" i="27"/>
  <c r="AX34" i="27"/>
  <c r="AX35" i="27"/>
  <c r="AX36" i="27"/>
  <c r="AX37" i="27"/>
  <c r="AX38" i="27"/>
  <c r="AX39" i="27"/>
  <c r="AX40" i="27"/>
  <c r="AX41" i="27"/>
  <c r="AX42" i="27"/>
  <c r="AX43" i="27"/>
  <c r="AX44" i="27"/>
  <c r="AX45" i="27"/>
  <c r="AX46" i="27"/>
  <c r="AX47" i="27"/>
  <c r="AX48" i="27"/>
  <c r="AX49" i="27"/>
  <c r="AX50" i="27"/>
  <c r="AX51" i="27"/>
  <c r="AX52" i="27"/>
  <c r="AX53" i="27"/>
  <c r="AX54" i="27"/>
  <c r="AX55" i="27"/>
  <c r="AX56" i="27"/>
  <c r="AX57" i="27"/>
  <c r="AX58" i="27"/>
  <c r="AX59" i="27"/>
  <c r="AX60" i="27"/>
  <c r="AX61" i="27"/>
  <c r="AX62" i="27"/>
  <c r="AX63" i="27"/>
  <c r="AX64" i="27"/>
  <c r="AX65" i="27"/>
  <c r="AX21" i="27"/>
  <c r="W32" i="54" l="1"/>
  <c r="X32" i="54" s="1"/>
  <c r="W52" i="54"/>
  <c r="X52" i="54" s="1"/>
  <c r="W60" i="54"/>
  <c r="X60" i="54" s="1"/>
  <c r="AR22" i="54"/>
  <c r="W30" i="54"/>
  <c r="X30" i="54" s="1"/>
  <c r="Y30" i="54" s="1"/>
  <c r="W62" i="54"/>
  <c r="X62" i="54" s="1"/>
  <c r="Y43" i="54"/>
  <c r="Z43" i="54" s="1"/>
  <c r="Y46" i="54"/>
  <c r="W29" i="54"/>
  <c r="X29" i="54" s="1"/>
  <c r="W50" i="54"/>
  <c r="X50" i="54" s="1"/>
  <c r="W58" i="54"/>
  <c r="X58" i="54" s="1"/>
  <c r="W27" i="53"/>
  <c r="X27" i="53" s="1"/>
  <c r="W31" i="53"/>
  <c r="X31" i="53" s="1"/>
  <c r="W35" i="53"/>
  <c r="X35" i="53" s="1"/>
  <c r="W39" i="53"/>
  <c r="X39" i="53" s="1"/>
  <c r="W43" i="53"/>
  <c r="X43" i="53" s="1"/>
  <c r="W54" i="53"/>
  <c r="X54" i="53" s="1"/>
  <c r="W62" i="53"/>
  <c r="X62" i="53" s="1"/>
  <c r="U66" i="53"/>
  <c r="T66" i="53" s="1"/>
  <c r="W24" i="53"/>
  <c r="X24" i="53" s="1"/>
  <c r="W48" i="53"/>
  <c r="X48" i="53" s="1"/>
  <c r="W56" i="53"/>
  <c r="X56" i="53" s="1"/>
  <c r="W64" i="53"/>
  <c r="X64" i="53" s="1"/>
  <c r="Y22" i="53"/>
  <c r="T22" i="53"/>
  <c r="W23" i="53"/>
  <c r="X23" i="53" s="1"/>
  <c r="W26" i="53"/>
  <c r="X26" i="53" s="1"/>
  <c r="Y26" i="53" s="1"/>
  <c r="W52" i="53"/>
  <c r="X52" i="53" s="1"/>
  <c r="Y42" i="52"/>
  <c r="Y30" i="52"/>
  <c r="W34" i="52"/>
  <c r="X34" i="52" s="1"/>
  <c r="Y34" i="52" s="1"/>
  <c r="T42" i="52"/>
  <c r="W25" i="52"/>
  <c r="X25" i="52" s="1"/>
  <c r="W46" i="52"/>
  <c r="X46" i="52" s="1"/>
  <c r="W50" i="52"/>
  <c r="X50" i="52" s="1"/>
  <c r="W54" i="52"/>
  <c r="X54" i="52" s="1"/>
  <c r="W58" i="52"/>
  <c r="X58" i="52" s="1"/>
  <c r="W62" i="52"/>
  <c r="X62" i="52" s="1"/>
  <c r="Y22" i="52"/>
  <c r="T26" i="52"/>
  <c r="W27" i="52"/>
  <c r="X27" i="52" s="1"/>
  <c r="W33" i="52"/>
  <c r="X33" i="52" s="1"/>
  <c r="T38" i="52"/>
  <c r="W40" i="52"/>
  <c r="X40" i="52" s="1"/>
  <c r="Y40" i="52" s="1"/>
  <c r="W29" i="51"/>
  <c r="X29" i="51" s="1"/>
  <c r="AR22" i="51"/>
  <c r="Y26" i="51"/>
  <c r="T30" i="51"/>
  <c r="W31" i="51"/>
  <c r="X31" i="51" s="1"/>
  <c r="W37" i="51"/>
  <c r="X37" i="51" s="1"/>
  <c r="W39" i="51"/>
  <c r="X39" i="51" s="1"/>
  <c r="W41" i="51"/>
  <c r="X41" i="51" s="1"/>
  <c r="Y30" i="51"/>
  <c r="W46" i="51"/>
  <c r="X46" i="51" s="1"/>
  <c r="W50" i="51"/>
  <c r="X50" i="51" s="1"/>
  <c r="W54" i="51"/>
  <c r="X54" i="51" s="1"/>
  <c r="W58" i="51"/>
  <c r="X58" i="51" s="1"/>
  <c r="W62" i="51"/>
  <c r="X62" i="51" s="1"/>
  <c r="Y34" i="51"/>
  <c r="AR22" i="50"/>
  <c r="W43" i="50"/>
  <c r="X43" i="50" s="1"/>
  <c r="Y21" i="50"/>
  <c r="W29" i="50"/>
  <c r="X29" i="50" s="1"/>
  <c r="W40" i="50"/>
  <c r="X40" i="50" s="1"/>
  <c r="W46" i="50"/>
  <c r="X46" i="50" s="1"/>
  <c r="W50" i="50"/>
  <c r="X50" i="50" s="1"/>
  <c r="Y50" i="50" s="1"/>
  <c r="Z50" i="50" s="1"/>
  <c r="AA50" i="50" s="1"/>
  <c r="W54" i="50"/>
  <c r="X54" i="50" s="1"/>
  <c r="Y54" i="50" s="1"/>
  <c r="W58" i="50"/>
  <c r="X58" i="50" s="1"/>
  <c r="Y58" i="50" s="1"/>
  <c r="Z58" i="50" s="1"/>
  <c r="AA58" i="50" s="1"/>
  <c r="W62" i="50"/>
  <c r="X62" i="50" s="1"/>
  <c r="Y62" i="50" s="1"/>
  <c r="W28" i="50"/>
  <c r="X28" i="50" s="1"/>
  <c r="W34" i="50"/>
  <c r="X34" i="50" s="1"/>
  <c r="W42" i="50"/>
  <c r="X42" i="50" s="1"/>
  <c r="W25" i="49"/>
  <c r="X25" i="49" s="1"/>
  <c r="W32" i="49"/>
  <c r="X32" i="49" s="1"/>
  <c r="W36" i="49"/>
  <c r="X36" i="49" s="1"/>
  <c r="W40" i="49"/>
  <c r="X40" i="49" s="1"/>
  <c r="W49" i="49"/>
  <c r="X49" i="49" s="1"/>
  <c r="W62" i="49"/>
  <c r="X62" i="49" s="1"/>
  <c r="AR22" i="49"/>
  <c r="W44" i="49"/>
  <c r="X44" i="49" s="1"/>
  <c r="W52" i="49"/>
  <c r="X52" i="49" s="1"/>
  <c r="W60" i="49"/>
  <c r="X60" i="49" s="1"/>
  <c r="T22" i="54"/>
  <c r="W22" i="54"/>
  <c r="X22" i="54" s="1"/>
  <c r="Y22" i="54" s="1"/>
  <c r="Y21" i="54"/>
  <c r="Z25" i="54"/>
  <c r="AA25" i="54" s="1"/>
  <c r="Z46" i="54"/>
  <c r="AA46" i="54" s="1"/>
  <c r="Y23" i="54"/>
  <c r="Y32" i="54"/>
  <c r="Y34" i="54"/>
  <c r="Y40" i="54"/>
  <c r="T44" i="54"/>
  <c r="W44" i="54"/>
  <c r="X44" i="54" s="1"/>
  <c r="Y44" i="54" s="1"/>
  <c r="T48" i="54"/>
  <c r="W48" i="54"/>
  <c r="X48" i="54" s="1"/>
  <c r="Y54" i="54"/>
  <c r="T59" i="54"/>
  <c r="W59" i="54"/>
  <c r="X59" i="54" s="1"/>
  <c r="Y59" i="54" s="1"/>
  <c r="AU22" i="54"/>
  <c r="Z24" i="54"/>
  <c r="AA24" i="54" s="1"/>
  <c r="Y29" i="54"/>
  <c r="AA43" i="54"/>
  <c r="AQ43" i="54" s="1"/>
  <c r="AT43" i="54" s="1"/>
  <c r="Y52" i="54"/>
  <c r="Y60" i="54"/>
  <c r="Y36" i="54"/>
  <c r="Y38" i="54"/>
  <c r="Y42" i="54"/>
  <c r="T51" i="54"/>
  <c r="W51" i="54"/>
  <c r="X51" i="54" s="1"/>
  <c r="Y51" i="54" s="1"/>
  <c r="Y62" i="54"/>
  <c r="U66" i="54"/>
  <c r="T66" i="54" s="1"/>
  <c r="W24" i="54"/>
  <c r="X24" i="54" s="1"/>
  <c r="W26" i="54"/>
  <c r="X26" i="54" s="1"/>
  <c r="Y26" i="54" s="1"/>
  <c r="W28" i="54"/>
  <c r="X28" i="54" s="1"/>
  <c r="Y28" i="54" s="1"/>
  <c r="Y31" i="54"/>
  <c r="T33" i="54"/>
  <c r="W33" i="54"/>
  <c r="X33" i="54" s="1"/>
  <c r="Y33" i="54" s="1"/>
  <c r="T35" i="54"/>
  <c r="W35" i="54"/>
  <c r="X35" i="54" s="1"/>
  <c r="Y35" i="54" s="1"/>
  <c r="T37" i="54"/>
  <c r="W37" i="54"/>
  <c r="X37" i="54" s="1"/>
  <c r="Y37" i="54" s="1"/>
  <c r="T39" i="54"/>
  <c r="W39" i="54"/>
  <c r="X39" i="54" s="1"/>
  <c r="Y39" i="54" s="1"/>
  <c r="T41" i="54"/>
  <c r="W41" i="54"/>
  <c r="X41" i="54" s="1"/>
  <c r="Y41" i="54" s="1"/>
  <c r="T45" i="54"/>
  <c r="W45" i="54"/>
  <c r="X45" i="54" s="1"/>
  <c r="Y45" i="54" s="1"/>
  <c r="T47" i="54"/>
  <c r="W47" i="54"/>
  <c r="X47" i="54" s="1"/>
  <c r="Y47" i="54" s="1"/>
  <c r="Y50" i="54"/>
  <c r="T57" i="54"/>
  <c r="W57" i="54"/>
  <c r="X57" i="54" s="1"/>
  <c r="Y57" i="54" s="1"/>
  <c r="T65" i="54"/>
  <c r="W65" i="54"/>
  <c r="X65" i="54" s="1"/>
  <c r="Y65" i="54" s="1"/>
  <c r="W27" i="54"/>
  <c r="X27" i="54" s="1"/>
  <c r="Y27" i="54" s="1"/>
  <c r="Y49" i="54"/>
  <c r="T53" i="54"/>
  <c r="W53" i="54"/>
  <c r="X53" i="54" s="1"/>
  <c r="Y53" i="54" s="1"/>
  <c r="Y56" i="54"/>
  <c r="T61" i="54"/>
  <c r="W61" i="54"/>
  <c r="X61" i="54" s="1"/>
  <c r="Y61" i="54" s="1"/>
  <c r="Y64" i="54"/>
  <c r="Y48" i="54"/>
  <c r="T55" i="54"/>
  <c r="W55" i="54"/>
  <c r="X55" i="54" s="1"/>
  <c r="Y55" i="54" s="1"/>
  <c r="Y58" i="54"/>
  <c r="T63" i="54"/>
  <c r="W63" i="54"/>
  <c r="X63" i="54" s="1"/>
  <c r="Y63" i="54" s="1"/>
  <c r="Z22" i="53"/>
  <c r="AA22" i="53" s="1"/>
  <c r="Z26" i="53"/>
  <c r="AA26" i="53" s="1"/>
  <c r="T47" i="53"/>
  <c r="W47" i="53"/>
  <c r="X47" i="53" s="1"/>
  <c r="Y47" i="53" s="1"/>
  <c r="T55" i="53"/>
  <c r="W55" i="53"/>
  <c r="X55" i="53" s="1"/>
  <c r="Y55" i="53" s="1"/>
  <c r="Z24" i="53"/>
  <c r="AA24" i="53" s="1"/>
  <c r="Y45" i="53"/>
  <c r="W21" i="53"/>
  <c r="X21" i="53" s="1"/>
  <c r="Y21" i="53" s="1"/>
  <c r="Y25" i="53"/>
  <c r="T28" i="53"/>
  <c r="W28" i="53"/>
  <c r="X28" i="53" s="1"/>
  <c r="Y28" i="53" s="1"/>
  <c r="T30" i="53"/>
  <c r="W30" i="53"/>
  <c r="X30" i="53" s="1"/>
  <c r="Y30" i="53" s="1"/>
  <c r="T32" i="53"/>
  <c r="W32" i="53"/>
  <c r="X32" i="53" s="1"/>
  <c r="Y32" i="53" s="1"/>
  <c r="T34" i="53"/>
  <c r="W34" i="53"/>
  <c r="X34" i="53" s="1"/>
  <c r="Y34" i="53" s="1"/>
  <c r="T36" i="53"/>
  <c r="W36" i="53"/>
  <c r="X36" i="53" s="1"/>
  <c r="Y36" i="53" s="1"/>
  <c r="T38" i="53"/>
  <c r="W38" i="53"/>
  <c r="X38" i="53" s="1"/>
  <c r="Y38" i="53" s="1"/>
  <c r="T40" i="53"/>
  <c r="W40" i="53"/>
  <c r="X40" i="53" s="1"/>
  <c r="Y40" i="53" s="1"/>
  <c r="T42" i="53"/>
  <c r="W42" i="53"/>
  <c r="X42" i="53" s="1"/>
  <c r="Y42" i="53" s="1"/>
  <c r="Y50" i="53"/>
  <c r="Y58" i="53"/>
  <c r="Y27" i="53"/>
  <c r="Y29" i="53"/>
  <c r="Y31" i="53"/>
  <c r="Y33" i="53"/>
  <c r="Y35" i="53"/>
  <c r="Y37" i="53"/>
  <c r="Y39" i="53"/>
  <c r="Y41" i="53"/>
  <c r="Y43" i="53"/>
  <c r="T63" i="53"/>
  <c r="W63" i="53"/>
  <c r="X63" i="53" s="1"/>
  <c r="Y63" i="53" s="1"/>
  <c r="T21" i="53"/>
  <c r="Y23" i="53"/>
  <c r="T26" i="53"/>
  <c r="T46" i="53"/>
  <c r="W46" i="53"/>
  <c r="X46" i="53" s="1"/>
  <c r="Y46" i="53" s="1"/>
  <c r="T49" i="53"/>
  <c r="W49" i="53"/>
  <c r="X49" i="53" s="1"/>
  <c r="Y49" i="53" s="1"/>
  <c r="Y52" i="53"/>
  <c r="T57" i="53"/>
  <c r="W57" i="53"/>
  <c r="X57" i="53" s="1"/>
  <c r="Y57" i="53" s="1"/>
  <c r="Y60" i="53"/>
  <c r="T65" i="53"/>
  <c r="W65" i="53"/>
  <c r="X65" i="53" s="1"/>
  <c r="Y65" i="53" s="1"/>
  <c r="Y44" i="53"/>
  <c r="T51" i="53"/>
  <c r="W51" i="53"/>
  <c r="X51" i="53" s="1"/>
  <c r="Y51" i="53" s="1"/>
  <c r="Y54" i="53"/>
  <c r="T59" i="53"/>
  <c r="W59" i="53"/>
  <c r="X59" i="53" s="1"/>
  <c r="Y59" i="53" s="1"/>
  <c r="Y62" i="53"/>
  <c r="Y48" i="53"/>
  <c r="T53" i="53"/>
  <c r="W53" i="53"/>
  <c r="X53" i="53" s="1"/>
  <c r="Y53" i="53" s="1"/>
  <c r="Y56" i="53"/>
  <c r="T61" i="53"/>
  <c r="W61" i="53"/>
  <c r="X61" i="53" s="1"/>
  <c r="Y61" i="53" s="1"/>
  <c r="Y64" i="53"/>
  <c r="Z38" i="52"/>
  <c r="AA38" i="52" s="1"/>
  <c r="Z22" i="52"/>
  <c r="AA22" i="52" s="1"/>
  <c r="Z24" i="52"/>
  <c r="AA24" i="52"/>
  <c r="AQ24" i="52" s="1"/>
  <c r="AU24" i="52" s="1"/>
  <c r="Z26" i="52"/>
  <c r="AA26" i="52" s="1"/>
  <c r="Z42" i="52"/>
  <c r="AA42" i="52" s="1"/>
  <c r="Z30" i="52"/>
  <c r="AA30" i="52"/>
  <c r="Z34" i="52"/>
  <c r="AA34" i="52" s="1"/>
  <c r="Z40" i="52"/>
  <c r="AA40" i="52" s="1"/>
  <c r="Y25" i="52"/>
  <c r="Y33" i="52"/>
  <c r="Y39" i="52"/>
  <c r="Y41" i="52"/>
  <c r="Y43" i="52"/>
  <c r="T45" i="52"/>
  <c r="W45" i="52"/>
  <c r="X45" i="52" s="1"/>
  <c r="Y45" i="52" s="1"/>
  <c r="Y52" i="52"/>
  <c r="Y60" i="52"/>
  <c r="Y64" i="52"/>
  <c r="W21" i="52"/>
  <c r="X21" i="52" s="1"/>
  <c r="Y21" i="52" s="1"/>
  <c r="W23" i="52"/>
  <c r="X23" i="52" s="1"/>
  <c r="Y23" i="52" s="1"/>
  <c r="Y27" i="52"/>
  <c r="Y28" i="52"/>
  <c r="W29" i="52"/>
  <c r="X29" i="52" s="1"/>
  <c r="W32" i="52"/>
  <c r="X32" i="52" s="1"/>
  <c r="Y32" i="52" s="1"/>
  <c r="Y35" i="52"/>
  <c r="Y36" i="52"/>
  <c r="W37" i="52"/>
  <c r="X37" i="52" s="1"/>
  <c r="T49" i="52"/>
  <c r="W49" i="52"/>
  <c r="X49" i="52" s="1"/>
  <c r="Y49" i="52" s="1"/>
  <c r="T53" i="52"/>
  <c r="W53" i="52"/>
  <c r="X53" i="52" s="1"/>
  <c r="Y53" i="52" s="1"/>
  <c r="T57" i="52"/>
  <c r="W57" i="52"/>
  <c r="X57" i="52" s="1"/>
  <c r="Y57" i="52" s="1"/>
  <c r="T61" i="52"/>
  <c r="W61" i="52"/>
  <c r="X61" i="52" s="1"/>
  <c r="Y61" i="52" s="1"/>
  <c r="T65" i="52"/>
  <c r="W65" i="52"/>
  <c r="X65" i="52" s="1"/>
  <c r="Y65" i="52" s="1"/>
  <c r="Y48" i="52"/>
  <c r="Y56" i="52"/>
  <c r="T21" i="52"/>
  <c r="Y29" i="52"/>
  <c r="W31" i="52"/>
  <c r="X31" i="52" s="1"/>
  <c r="Y31" i="52" s="1"/>
  <c r="Y37" i="52"/>
  <c r="T47" i="52"/>
  <c r="W47" i="52"/>
  <c r="X47" i="52" s="1"/>
  <c r="Y47" i="52" s="1"/>
  <c r="T51" i="52"/>
  <c r="W51" i="52"/>
  <c r="X51" i="52" s="1"/>
  <c r="Y51" i="52" s="1"/>
  <c r="T55" i="52"/>
  <c r="W55" i="52"/>
  <c r="X55" i="52" s="1"/>
  <c r="Y55" i="52" s="1"/>
  <c r="T59" i="52"/>
  <c r="W59" i="52"/>
  <c r="X59" i="52" s="1"/>
  <c r="Y59" i="52" s="1"/>
  <c r="T63" i="52"/>
  <c r="W63" i="52"/>
  <c r="X63" i="52" s="1"/>
  <c r="Y63" i="52" s="1"/>
  <c r="Y44" i="52"/>
  <c r="Y46" i="52"/>
  <c r="Y50" i="52"/>
  <c r="Y54" i="52"/>
  <c r="Y58" i="52"/>
  <c r="Y62" i="52"/>
  <c r="Z24" i="51"/>
  <c r="AA24" i="51" s="1"/>
  <c r="Z30" i="51"/>
  <c r="AA30" i="51"/>
  <c r="Z36" i="51"/>
  <c r="AA36" i="51" s="1"/>
  <c r="Z40" i="51"/>
  <c r="AA40" i="51" s="1"/>
  <c r="Z34" i="51"/>
  <c r="AA34" i="51"/>
  <c r="T24" i="51"/>
  <c r="W24" i="51"/>
  <c r="X24" i="51" s="1"/>
  <c r="T25" i="51"/>
  <c r="W25" i="51"/>
  <c r="X25" i="51" s="1"/>
  <c r="Y21" i="51"/>
  <c r="AA38" i="51"/>
  <c r="Z38" i="51"/>
  <c r="T22" i="51"/>
  <c r="W22" i="51"/>
  <c r="X22" i="51" s="1"/>
  <c r="Y22" i="51" s="1"/>
  <c r="Y23" i="51"/>
  <c r="Z26" i="51"/>
  <c r="AA26" i="51" s="1"/>
  <c r="Y44" i="51"/>
  <c r="Y52" i="51"/>
  <c r="Y56" i="51"/>
  <c r="AU22" i="51"/>
  <c r="Y29" i="51"/>
  <c r="Y48" i="51"/>
  <c r="Y60" i="51"/>
  <c r="Y64" i="51"/>
  <c r="U66" i="51"/>
  <c r="T66" i="51" s="1"/>
  <c r="W28" i="51"/>
  <c r="X28" i="51" s="1"/>
  <c r="Y28" i="51" s="1"/>
  <c r="Y31" i="51"/>
  <c r="Y32" i="51"/>
  <c r="W33" i="51"/>
  <c r="X33" i="51" s="1"/>
  <c r="Y33" i="51" s="1"/>
  <c r="Y37" i="51"/>
  <c r="Y39" i="51"/>
  <c r="Y41" i="51"/>
  <c r="T45" i="51"/>
  <c r="W45" i="51"/>
  <c r="X45" i="51" s="1"/>
  <c r="Y45" i="51" s="1"/>
  <c r="T49" i="51"/>
  <c r="W49" i="51"/>
  <c r="X49" i="51" s="1"/>
  <c r="Y49" i="51" s="1"/>
  <c r="T53" i="51"/>
  <c r="W53" i="51"/>
  <c r="X53" i="51" s="1"/>
  <c r="Y53" i="51" s="1"/>
  <c r="T57" i="51"/>
  <c r="W57" i="51"/>
  <c r="X57" i="51" s="1"/>
  <c r="Y57" i="51" s="1"/>
  <c r="T61" i="51"/>
  <c r="W61" i="51"/>
  <c r="X61" i="51" s="1"/>
  <c r="Y61" i="51" s="1"/>
  <c r="T65" i="51"/>
  <c r="W65" i="51"/>
  <c r="X65" i="51" s="1"/>
  <c r="Y65" i="51" s="1"/>
  <c r="Y25" i="51"/>
  <c r="W27" i="51"/>
  <c r="X27" i="51" s="1"/>
  <c r="Y27" i="51" s="1"/>
  <c r="W35" i="51"/>
  <c r="X35" i="51" s="1"/>
  <c r="Y35" i="51" s="1"/>
  <c r="T36" i="51"/>
  <c r="T38" i="51"/>
  <c r="T40" i="51"/>
  <c r="T43" i="51"/>
  <c r="W43" i="51"/>
  <c r="X43" i="51" s="1"/>
  <c r="Y43" i="51" s="1"/>
  <c r="T47" i="51"/>
  <c r="W47" i="51"/>
  <c r="X47" i="51" s="1"/>
  <c r="Y47" i="51" s="1"/>
  <c r="T51" i="51"/>
  <c r="W51" i="51"/>
  <c r="X51" i="51" s="1"/>
  <c r="Y51" i="51" s="1"/>
  <c r="T55" i="51"/>
  <c r="W55" i="51"/>
  <c r="X55" i="51" s="1"/>
  <c r="Y55" i="51" s="1"/>
  <c r="T59" i="51"/>
  <c r="W59" i="51"/>
  <c r="X59" i="51" s="1"/>
  <c r="Y59" i="51" s="1"/>
  <c r="T63" i="51"/>
  <c r="W63" i="51"/>
  <c r="X63" i="51" s="1"/>
  <c r="Y63" i="51" s="1"/>
  <c r="Y42" i="51"/>
  <c r="Y46" i="51"/>
  <c r="Y50" i="51"/>
  <c r="Y54" i="51"/>
  <c r="Y58" i="51"/>
  <c r="Y62" i="51"/>
  <c r="Z21" i="50"/>
  <c r="AA21" i="50" s="1"/>
  <c r="Y34" i="50"/>
  <c r="AU22" i="50"/>
  <c r="Y25" i="50"/>
  <c r="Y29" i="50"/>
  <c r="Y33" i="50"/>
  <c r="Y36" i="50"/>
  <c r="T41" i="50"/>
  <c r="W41" i="50"/>
  <c r="X41" i="50" s="1"/>
  <c r="Y41" i="50" s="1"/>
  <c r="Y44" i="50"/>
  <c r="U66" i="50"/>
  <c r="T66" i="50" s="1"/>
  <c r="W22" i="50"/>
  <c r="X22" i="50" s="1"/>
  <c r="Y22" i="50" s="1"/>
  <c r="W23" i="50"/>
  <c r="X23" i="50" s="1"/>
  <c r="Y24" i="50"/>
  <c r="W27" i="50"/>
  <c r="X27" i="50" s="1"/>
  <c r="Y28" i="50"/>
  <c r="W31" i="50"/>
  <c r="X31" i="50" s="1"/>
  <c r="Y32" i="50"/>
  <c r="T35" i="50"/>
  <c r="W35" i="50"/>
  <c r="X35" i="50" s="1"/>
  <c r="Y35" i="50" s="1"/>
  <c r="Y38" i="50"/>
  <c r="Y46" i="50"/>
  <c r="T39" i="50"/>
  <c r="W39" i="50"/>
  <c r="X39" i="50" s="1"/>
  <c r="Y39" i="50" s="1"/>
  <c r="Y42" i="50"/>
  <c r="Y23" i="50"/>
  <c r="W26" i="50"/>
  <c r="X26" i="50" s="1"/>
  <c r="Y26" i="50" s="1"/>
  <c r="Y27" i="50"/>
  <c r="W30" i="50"/>
  <c r="X30" i="50" s="1"/>
  <c r="Y30" i="50" s="1"/>
  <c r="Y31" i="50"/>
  <c r="T37" i="50"/>
  <c r="W37" i="50"/>
  <c r="X37" i="50" s="1"/>
  <c r="Y37" i="50" s="1"/>
  <c r="Y40" i="50"/>
  <c r="T45" i="50"/>
  <c r="W45" i="50"/>
  <c r="X45" i="50" s="1"/>
  <c r="Y45" i="50" s="1"/>
  <c r="T49" i="50"/>
  <c r="W49" i="50"/>
  <c r="X49" i="50" s="1"/>
  <c r="Y49" i="50" s="1"/>
  <c r="Y43" i="50"/>
  <c r="Y48" i="50"/>
  <c r="Z52" i="50"/>
  <c r="AA52" i="50" s="1"/>
  <c r="Z56" i="50"/>
  <c r="AA56" i="50" s="1"/>
  <c r="Z60" i="50"/>
  <c r="AA60" i="50" s="1"/>
  <c r="Z64" i="50"/>
  <c r="AA64" i="50" s="1"/>
  <c r="T47" i="50"/>
  <c r="W47" i="50"/>
  <c r="X47" i="50" s="1"/>
  <c r="Y47" i="50" s="1"/>
  <c r="W51" i="50"/>
  <c r="X51" i="50" s="1"/>
  <c r="Y51" i="50" s="1"/>
  <c r="W53" i="50"/>
  <c r="X53" i="50" s="1"/>
  <c r="Y53" i="50" s="1"/>
  <c r="W55" i="50"/>
  <c r="X55" i="50" s="1"/>
  <c r="Y55" i="50" s="1"/>
  <c r="W57" i="50"/>
  <c r="X57" i="50" s="1"/>
  <c r="Y57" i="50" s="1"/>
  <c r="W59" i="50"/>
  <c r="X59" i="50" s="1"/>
  <c r="Y59" i="50" s="1"/>
  <c r="W61" i="50"/>
  <c r="X61" i="50" s="1"/>
  <c r="Y61" i="50" s="1"/>
  <c r="W63" i="50"/>
  <c r="X63" i="50" s="1"/>
  <c r="Y63" i="50" s="1"/>
  <c r="W65" i="50"/>
  <c r="X65" i="50" s="1"/>
  <c r="Y65" i="50" s="1"/>
  <c r="Z24" i="49"/>
  <c r="AA24" i="49" s="1"/>
  <c r="T26" i="49"/>
  <c r="W26" i="49"/>
  <c r="X26" i="49" s="1"/>
  <c r="Y26" i="49" s="1"/>
  <c r="Y25" i="49"/>
  <c r="T22" i="49"/>
  <c r="W22" i="49"/>
  <c r="X22" i="49" s="1"/>
  <c r="Y22" i="49" s="1"/>
  <c r="T24" i="49"/>
  <c r="W24" i="49"/>
  <c r="X24" i="49" s="1"/>
  <c r="T28" i="49"/>
  <c r="W28" i="49"/>
  <c r="X28" i="49" s="1"/>
  <c r="Y28" i="49" s="1"/>
  <c r="T29" i="49"/>
  <c r="W29" i="49"/>
  <c r="X29" i="49" s="1"/>
  <c r="Y29" i="49" s="1"/>
  <c r="Y21" i="49"/>
  <c r="Y23" i="49"/>
  <c r="Y27" i="49"/>
  <c r="T31" i="49"/>
  <c r="W31" i="49"/>
  <c r="X31" i="49" s="1"/>
  <c r="Y31" i="49" s="1"/>
  <c r="T41" i="49"/>
  <c r="W41" i="49"/>
  <c r="X41" i="49" s="1"/>
  <c r="Y41" i="49" s="1"/>
  <c r="T46" i="49"/>
  <c r="W46" i="49"/>
  <c r="X46" i="49" s="1"/>
  <c r="Y46" i="49" s="1"/>
  <c r="T65" i="49"/>
  <c r="W65" i="49"/>
  <c r="X65" i="49" s="1"/>
  <c r="Y65" i="49" s="1"/>
  <c r="Y58" i="49"/>
  <c r="T33" i="49"/>
  <c r="W33" i="49"/>
  <c r="X33" i="49" s="1"/>
  <c r="Y33" i="49" s="1"/>
  <c r="Y60" i="49"/>
  <c r="U66" i="49"/>
  <c r="T66" i="49" s="1"/>
  <c r="Y30" i="49"/>
  <c r="Y32" i="49"/>
  <c r="Y34" i="49"/>
  <c r="Y36" i="49"/>
  <c r="Y38" i="49"/>
  <c r="Y40" i="49"/>
  <c r="Y42" i="49"/>
  <c r="Y45" i="49"/>
  <c r="T47" i="49"/>
  <c r="W47" i="49"/>
  <c r="X47" i="49" s="1"/>
  <c r="Y47" i="49" s="1"/>
  <c r="T50" i="49"/>
  <c r="W50" i="49"/>
  <c r="X50" i="49" s="1"/>
  <c r="Y50" i="49" s="1"/>
  <c r="Y53" i="49"/>
  <c r="T55" i="49"/>
  <c r="W55" i="49"/>
  <c r="X55" i="49" s="1"/>
  <c r="Y55" i="49" s="1"/>
  <c r="T63" i="49"/>
  <c r="W63" i="49"/>
  <c r="X63" i="49" s="1"/>
  <c r="Y63" i="49" s="1"/>
  <c r="T35" i="49"/>
  <c r="W35" i="49"/>
  <c r="X35" i="49" s="1"/>
  <c r="Y35" i="49" s="1"/>
  <c r="T37" i="49"/>
  <c r="W37" i="49"/>
  <c r="X37" i="49" s="1"/>
  <c r="Y37" i="49" s="1"/>
  <c r="T39" i="49"/>
  <c r="W39" i="49"/>
  <c r="X39" i="49" s="1"/>
  <c r="Y39" i="49" s="1"/>
  <c r="T43" i="49"/>
  <c r="W43" i="49"/>
  <c r="X43" i="49" s="1"/>
  <c r="Y43" i="49" s="1"/>
  <c r="Y49" i="49"/>
  <c r="T51" i="49"/>
  <c r="W51" i="49"/>
  <c r="X51" i="49" s="1"/>
  <c r="Y51" i="49" s="1"/>
  <c r="T54" i="49"/>
  <c r="W54" i="49"/>
  <c r="X54" i="49" s="1"/>
  <c r="Y54" i="49" s="1"/>
  <c r="T57" i="49"/>
  <c r="W57" i="49"/>
  <c r="X57" i="49" s="1"/>
  <c r="Y57" i="49" s="1"/>
  <c r="Y44" i="49"/>
  <c r="Y48" i="49"/>
  <c r="Y52" i="49"/>
  <c r="T59" i="49"/>
  <c r="W59" i="49"/>
  <c r="X59" i="49" s="1"/>
  <c r="Y59" i="49" s="1"/>
  <c r="Y62" i="49"/>
  <c r="Y56" i="49"/>
  <c r="T61" i="49"/>
  <c r="W61" i="49"/>
  <c r="X61" i="49" s="1"/>
  <c r="Y61" i="49" s="1"/>
  <c r="Y64" i="49"/>
  <c r="V22" i="27"/>
  <c r="V23" i="27"/>
  <c r="V24" i="27"/>
  <c r="V25" i="27"/>
  <c r="V26" i="27"/>
  <c r="V27" i="27"/>
  <c r="V28" i="27"/>
  <c r="V29" i="27"/>
  <c r="V30" i="27"/>
  <c r="V31" i="27"/>
  <c r="V32" i="27"/>
  <c r="V33" i="27"/>
  <c r="V34" i="27"/>
  <c r="V35" i="27"/>
  <c r="V36" i="27"/>
  <c r="V37" i="27"/>
  <c r="V38" i="27"/>
  <c r="V39" i="27"/>
  <c r="V40" i="27"/>
  <c r="V41" i="27"/>
  <c r="V42" i="27"/>
  <c r="V43" i="27"/>
  <c r="V44" i="27"/>
  <c r="V45" i="27"/>
  <c r="V46" i="27"/>
  <c r="V47" i="27"/>
  <c r="V48" i="27"/>
  <c r="V49" i="27"/>
  <c r="V50" i="27"/>
  <c r="V51" i="27"/>
  <c r="V52" i="27"/>
  <c r="V53" i="27"/>
  <c r="V54" i="27"/>
  <c r="V55" i="27"/>
  <c r="V56" i="27"/>
  <c r="V57" i="27"/>
  <c r="V58" i="27"/>
  <c r="V59" i="27"/>
  <c r="V60" i="27"/>
  <c r="V61" i="27"/>
  <c r="V62" i="27"/>
  <c r="V63" i="27"/>
  <c r="V64" i="27"/>
  <c r="V65" i="27"/>
  <c r="AS22" i="53" l="1"/>
  <c r="AT22" i="53"/>
  <c r="BG22" i="53" s="1"/>
  <c r="Z54" i="50"/>
  <c r="AA54" i="50"/>
  <c r="Z62" i="50"/>
  <c r="AA62" i="50" s="1"/>
  <c r="AQ25" i="54"/>
  <c r="AS25" i="54"/>
  <c r="Z44" i="54"/>
  <c r="AA44" i="54" s="1"/>
  <c r="AQ24" i="54"/>
  <c r="AS24" i="54"/>
  <c r="AQ46" i="54"/>
  <c r="AS46" i="54"/>
  <c r="Z53" i="54"/>
  <c r="AA53" i="54" s="1"/>
  <c r="Z65" i="54"/>
  <c r="AA65" i="54" s="1"/>
  <c r="Z26" i="54"/>
  <c r="AA26" i="54" s="1"/>
  <c r="Z58" i="54"/>
  <c r="AA58" i="54"/>
  <c r="Z61" i="54"/>
  <c r="AA61" i="54" s="1"/>
  <c r="Z57" i="54"/>
  <c r="AA57" i="54" s="1"/>
  <c r="Z41" i="54"/>
  <c r="AA41" i="54" s="1"/>
  <c r="Z33" i="54"/>
  <c r="AA33" i="54" s="1"/>
  <c r="Z31" i="54"/>
  <c r="AA31" i="54"/>
  <c r="Z62" i="54"/>
  <c r="AA62" i="54"/>
  <c r="Z36" i="54"/>
  <c r="AA36" i="54"/>
  <c r="Z52" i="54"/>
  <c r="AA52" i="54"/>
  <c r="Z29" i="54"/>
  <c r="AA29" i="54" s="1"/>
  <c r="Z40" i="54"/>
  <c r="AA40" i="54" s="1"/>
  <c r="Z22" i="54"/>
  <c r="AA22" i="54" s="1"/>
  <c r="Z63" i="54"/>
  <c r="AA63" i="54" s="1"/>
  <c r="Z55" i="54"/>
  <c r="AA55" i="54" s="1"/>
  <c r="AR43" i="54"/>
  <c r="AA35" i="54"/>
  <c r="Z35" i="54"/>
  <c r="AA51" i="54"/>
  <c r="Z51" i="54"/>
  <c r="AA27" i="54"/>
  <c r="Z27" i="54"/>
  <c r="Z54" i="54"/>
  <c r="AA54" i="54" s="1"/>
  <c r="Z34" i="54"/>
  <c r="AA34" i="54" s="1"/>
  <c r="Z49" i="54"/>
  <c r="AA49" i="54" s="1"/>
  <c r="Z47" i="54"/>
  <c r="AA47" i="54" s="1"/>
  <c r="AU43" i="54"/>
  <c r="BG43" i="54" s="1"/>
  <c r="Z37" i="54"/>
  <c r="AA37" i="54" s="1"/>
  <c r="Z42" i="54"/>
  <c r="AA42" i="54" s="1"/>
  <c r="Z30" i="54"/>
  <c r="AA30" i="54" s="1"/>
  <c r="Z59" i="54"/>
  <c r="AA59" i="54" s="1"/>
  <c r="Z32" i="54"/>
  <c r="AA32" i="54"/>
  <c r="Z23" i="54"/>
  <c r="AA23" i="54"/>
  <c r="Z45" i="54"/>
  <c r="AA45" i="54"/>
  <c r="Z48" i="54"/>
  <c r="AA48" i="54" s="1"/>
  <c r="Z64" i="54"/>
  <c r="AA64" i="54" s="1"/>
  <c r="Z56" i="54"/>
  <c r="AA56" i="54" s="1"/>
  <c r="Z50" i="54"/>
  <c r="AA50" i="54" s="1"/>
  <c r="Z39" i="54"/>
  <c r="AA39" i="54" s="1"/>
  <c r="Z28" i="54"/>
  <c r="AA28" i="54" s="1"/>
  <c r="Z38" i="54"/>
  <c r="AA38" i="54" s="1"/>
  <c r="Z60" i="54"/>
  <c r="AA60" i="54" s="1"/>
  <c r="AS43" i="54"/>
  <c r="Z21" i="54"/>
  <c r="AA21" i="54"/>
  <c r="AS24" i="53"/>
  <c r="AQ24" i="53"/>
  <c r="Z63" i="53"/>
  <c r="AA63" i="53" s="1"/>
  <c r="Z33" i="53"/>
  <c r="AA33" i="53"/>
  <c r="Z38" i="53"/>
  <c r="AA38" i="53" s="1"/>
  <c r="Z34" i="53"/>
  <c r="AA34" i="53" s="1"/>
  <c r="Z45" i="53"/>
  <c r="AA45" i="53"/>
  <c r="Z47" i="53"/>
  <c r="AA47" i="53" s="1"/>
  <c r="AQ26" i="53"/>
  <c r="AS26" i="53"/>
  <c r="Z39" i="53"/>
  <c r="AA39" i="53" s="1"/>
  <c r="Z31" i="53"/>
  <c r="AA31" i="53" s="1"/>
  <c r="Z50" i="53"/>
  <c r="AA50" i="53" s="1"/>
  <c r="Z55" i="53"/>
  <c r="AA55" i="53" s="1"/>
  <c r="Z56" i="53"/>
  <c r="AA56" i="53"/>
  <c r="Z48" i="53"/>
  <c r="AA48" i="53"/>
  <c r="Z54" i="53"/>
  <c r="AA54" i="53"/>
  <c r="Z44" i="53"/>
  <c r="AA44" i="53"/>
  <c r="Z60" i="53"/>
  <c r="AA60" i="53"/>
  <c r="Z52" i="53"/>
  <c r="AA52" i="53"/>
  <c r="Z46" i="53"/>
  <c r="AA46" i="53"/>
  <c r="Z43" i="53"/>
  <c r="AA43" i="53"/>
  <c r="Z37" i="53"/>
  <c r="AA37" i="53"/>
  <c r="Z29" i="53"/>
  <c r="AA29" i="53"/>
  <c r="Z40" i="53"/>
  <c r="AA40" i="53" s="1"/>
  <c r="Z36" i="53"/>
  <c r="AA36" i="53" s="1"/>
  <c r="Z32" i="53"/>
  <c r="AA32" i="53" s="1"/>
  <c r="Z28" i="53"/>
  <c r="AA28" i="53" s="1"/>
  <c r="Z25" i="53"/>
  <c r="AA25" i="53" s="1"/>
  <c r="Z41" i="53"/>
  <c r="AA41" i="53" s="1"/>
  <c r="Z42" i="53"/>
  <c r="AA42" i="53" s="1"/>
  <c r="Z30" i="53"/>
  <c r="AA30" i="53" s="1"/>
  <c r="Z23" i="53"/>
  <c r="AA23" i="53" s="1"/>
  <c r="Z64" i="53"/>
  <c r="AA64" i="53" s="1"/>
  <c r="Z61" i="53"/>
  <c r="AA61" i="53" s="1"/>
  <c r="Z53" i="53"/>
  <c r="AA53" i="53" s="1"/>
  <c r="Z62" i="53"/>
  <c r="AA62" i="53" s="1"/>
  <c r="Z59" i="53"/>
  <c r="AA59" i="53" s="1"/>
  <c r="Z51" i="53"/>
  <c r="AA51" i="53" s="1"/>
  <c r="Z65" i="53"/>
  <c r="AA65" i="53" s="1"/>
  <c r="Z57" i="53"/>
  <c r="AA57" i="53" s="1"/>
  <c r="Z49" i="53"/>
  <c r="AA49" i="53" s="1"/>
  <c r="Z35" i="53"/>
  <c r="AA35" i="53"/>
  <c r="Z27" i="53"/>
  <c r="AA27" i="53"/>
  <c r="Z58" i="53"/>
  <c r="AA58" i="53"/>
  <c r="Z21" i="53"/>
  <c r="AA21" i="53"/>
  <c r="AQ40" i="52"/>
  <c r="AS40" i="52"/>
  <c r="AQ42" i="52"/>
  <c r="AS42" i="52"/>
  <c r="AT22" i="52"/>
  <c r="BG22" i="52" s="1"/>
  <c r="AS22" i="52"/>
  <c r="Z31" i="52"/>
  <c r="AA31" i="52" s="1"/>
  <c r="AQ34" i="52"/>
  <c r="AS34" i="52"/>
  <c r="AQ26" i="52"/>
  <c r="AS26" i="52"/>
  <c r="AQ38" i="52"/>
  <c r="AS38" i="52"/>
  <c r="Z63" i="52"/>
  <c r="AA63" i="52" s="1"/>
  <c r="Z47" i="52"/>
  <c r="AA47" i="52" s="1"/>
  <c r="Z58" i="52"/>
  <c r="AA58" i="52"/>
  <c r="Z50" i="52"/>
  <c r="AA50" i="52"/>
  <c r="AT24" i="52"/>
  <c r="BG24" i="52" s="1"/>
  <c r="AR24" i="52"/>
  <c r="Z44" i="52"/>
  <c r="AA44" i="52"/>
  <c r="Z55" i="52"/>
  <c r="AA55" i="52" s="1"/>
  <c r="Z56" i="52"/>
  <c r="AA56" i="52" s="1"/>
  <c r="Z61" i="52"/>
  <c r="AA61" i="52" s="1"/>
  <c r="Z28" i="52"/>
  <c r="AA28" i="52"/>
  <c r="Z23" i="52"/>
  <c r="AA23" i="52" s="1"/>
  <c r="Z64" i="52"/>
  <c r="AA64" i="52" s="1"/>
  <c r="Z52" i="52"/>
  <c r="AA52" i="52" s="1"/>
  <c r="Z43" i="52"/>
  <c r="AA43" i="52" s="1"/>
  <c r="AQ30" i="52"/>
  <c r="AS30" i="52"/>
  <c r="Z37" i="52"/>
  <c r="AA37" i="52"/>
  <c r="Z48" i="52"/>
  <c r="AA48" i="52"/>
  <c r="Z53" i="52"/>
  <c r="AA53" i="52" s="1"/>
  <c r="Z32" i="52"/>
  <c r="AA32" i="52" s="1"/>
  <c r="Z27" i="52"/>
  <c r="AA27" i="52" s="1"/>
  <c r="Z60" i="52"/>
  <c r="AA60" i="52" s="1"/>
  <c r="Z62" i="52"/>
  <c r="AA62" i="52" s="1"/>
  <c r="Z54" i="52"/>
  <c r="AA54" i="52" s="1"/>
  <c r="Z46" i="52"/>
  <c r="AA46" i="52" s="1"/>
  <c r="Z51" i="52"/>
  <c r="AA51" i="52" s="1"/>
  <c r="Z29" i="52"/>
  <c r="AA29" i="52"/>
  <c r="Z57" i="52"/>
  <c r="AA57" i="52" s="1"/>
  <c r="Z35" i="52"/>
  <c r="AA35" i="52" s="1"/>
  <c r="Z41" i="52"/>
  <c r="AA41" i="52" s="1"/>
  <c r="Z33" i="52"/>
  <c r="AA33" i="52" s="1"/>
  <c r="Z25" i="52"/>
  <c r="AA25" i="52" s="1"/>
  <c r="Z59" i="52"/>
  <c r="AA59" i="52" s="1"/>
  <c r="Z65" i="52"/>
  <c r="AA65" i="52" s="1"/>
  <c r="Z49" i="52"/>
  <c r="AA49" i="52" s="1"/>
  <c r="Z36" i="52"/>
  <c r="AA36" i="52" s="1"/>
  <c r="Z21" i="52"/>
  <c r="AA21" i="52" s="1"/>
  <c r="Z45" i="52"/>
  <c r="AA45" i="52" s="1"/>
  <c r="Z39" i="52"/>
  <c r="AA39" i="52" s="1"/>
  <c r="AS24" i="52"/>
  <c r="AQ40" i="51"/>
  <c r="AS40" i="51"/>
  <c r="Z27" i="51"/>
  <c r="AA27" i="51" s="1"/>
  <c r="AQ36" i="51"/>
  <c r="AS36" i="51"/>
  <c r="AQ24" i="51"/>
  <c r="AS24" i="51"/>
  <c r="Z35" i="51"/>
  <c r="AA35" i="51" s="1"/>
  <c r="AQ26" i="51"/>
  <c r="AS26" i="51"/>
  <c r="Z63" i="51"/>
  <c r="AA63" i="51" s="1"/>
  <c r="Z28" i="51"/>
  <c r="AA28" i="51"/>
  <c r="Z52" i="51"/>
  <c r="AA52" i="51"/>
  <c r="AQ30" i="51"/>
  <c r="AS30" i="51"/>
  <c r="Z54" i="51"/>
  <c r="AA54" i="51"/>
  <c r="Z51" i="51"/>
  <c r="AA51" i="51" s="1"/>
  <c r="Z33" i="51"/>
  <c r="AA33" i="51" s="1"/>
  <c r="Z61" i="51"/>
  <c r="AA61" i="51" s="1"/>
  <c r="Z45" i="51"/>
  <c r="AA45" i="51" s="1"/>
  <c r="Z41" i="51"/>
  <c r="AA41" i="51" s="1"/>
  <c r="Z37" i="51"/>
  <c r="AA37" i="51" s="1"/>
  <c r="Z31" i="51"/>
  <c r="AA31" i="51"/>
  <c r="Z60" i="51"/>
  <c r="AA60" i="51"/>
  <c r="Z29" i="51"/>
  <c r="AA29" i="51" s="1"/>
  <c r="Z21" i="51"/>
  <c r="AA21" i="51" s="1"/>
  <c r="Z47" i="51"/>
  <c r="AA47" i="51" s="1"/>
  <c r="Z57" i="51"/>
  <c r="AA57" i="51" s="1"/>
  <c r="Z58" i="51"/>
  <c r="AA58" i="51" s="1"/>
  <c r="Z42" i="51"/>
  <c r="AA42" i="51" s="1"/>
  <c r="Z55" i="51"/>
  <c r="AA55" i="51" s="1"/>
  <c r="Z43" i="51"/>
  <c r="AA43" i="51" s="1"/>
  <c r="Z25" i="51"/>
  <c r="AA25" i="51" s="1"/>
  <c r="Z65" i="51"/>
  <c r="AA65" i="51" s="1"/>
  <c r="Z49" i="51"/>
  <c r="AA49" i="51" s="1"/>
  <c r="Z56" i="51"/>
  <c r="AA56" i="51" s="1"/>
  <c r="Z44" i="51"/>
  <c r="AA44" i="51"/>
  <c r="Z23" i="51"/>
  <c r="AA23" i="51" s="1"/>
  <c r="AQ38" i="51"/>
  <c r="AS38" i="51"/>
  <c r="AQ34" i="51"/>
  <c r="AS34" i="51"/>
  <c r="Z50" i="51"/>
  <c r="AA50" i="51"/>
  <c r="Z62" i="51"/>
  <c r="AA62" i="51" s="1"/>
  <c r="Z46" i="51"/>
  <c r="AA46" i="51"/>
  <c r="Z59" i="51"/>
  <c r="AA59" i="51" s="1"/>
  <c r="Z53" i="51"/>
  <c r="AA53" i="51" s="1"/>
  <c r="Z39" i="51"/>
  <c r="AA39" i="51" s="1"/>
  <c r="Z32" i="51"/>
  <c r="AA32" i="51"/>
  <c r="Z64" i="51"/>
  <c r="AA64" i="51"/>
  <c r="Z48" i="51"/>
  <c r="AA48" i="51"/>
  <c r="Z22" i="51"/>
  <c r="AA22" i="51" s="1"/>
  <c r="Z30" i="50"/>
  <c r="AA30" i="50" s="1"/>
  <c r="AQ52" i="50"/>
  <c r="AS52" i="50"/>
  <c r="AQ58" i="50"/>
  <c r="AS58" i="50"/>
  <c r="AQ56" i="50"/>
  <c r="AS56" i="50"/>
  <c r="AQ50" i="50"/>
  <c r="AS50" i="50"/>
  <c r="AQ64" i="50"/>
  <c r="AS64" i="50"/>
  <c r="Z26" i="50"/>
  <c r="AA26" i="50"/>
  <c r="AQ60" i="50"/>
  <c r="AS60" i="50"/>
  <c r="AQ21" i="50"/>
  <c r="AS21" i="50"/>
  <c r="Z32" i="50"/>
  <c r="AA32" i="50"/>
  <c r="Z28" i="50"/>
  <c r="AA28" i="50"/>
  <c r="Z24" i="50"/>
  <c r="AA24" i="50"/>
  <c r="Z29" i="50"/>
  <c r="AA29" i="50"/>
  <c r="Z34" i="50"/>
  <c r="AA34" i="50"/>
  <c r="Z61" i="50"/>
  <c r="AA61" i="50" s="1"/>
  <c r="Z48" i="50"/>
  <c r="AA48" i="50" s="1"/>
  <c r="Z43" i="50"/>
  <c r="AA43" i="50" s="1"/>
  <c r="Z49" i="50"/>
  <c r="AA49" i="50" s="1"/>
  <c r="Z37" i="50"/>
  <c r="AA37" i="50" s="1"/>
  <c r="Z59" i="50"/>
  <c r="AA59" i="50" s="1"/>
  <c r="Z51" i="50"/>
  <c r="AA51" i="50" s="1"/>
  <c r="Z47" i="50"/>
  <c r="AA47" i="50" s="1"/>
  <c r="Z42" i="50"/>
  <c r="AA42" i="50"/>
  <c r="Z38" i="50"/>
  <c r="AA38" i="50"/>
  <c r="Z36" i="50"/>
  <c r="AA36" i="50"/>
  <c r="Z33" i="50"/>
  <c r="AA33" i="50"/>
  <c r="Z53" i="50"/>
  <c r="AA53" i="50" s="1"/>
  <c r="Z39" i="50"/>
  <c r="AA39" i="50" s="1"/>
  <c r="Z35" i="50"/>
  <c r="AA35" i="50" s="1"/>
  <c r="Z44" i="50"/>
  <c r="AA44" i="50" s="1"/>
  <c r="Z41" i="50"/>
  <c r="AA41" i="50" s="1"/>
  <c r="Z65" i="50"/>
  <c r="AA65" i="50" s="1"/>
  <c r="Z57" i="50"/>
  <c r="AA57" i="50" s="1"/>
  <c r="Z63" i="50"/>
  <c r="AA63" i="50" s="1"/>
  <c r="Z55" i="50"/>
  <c r="AA55" i="50" s="1"/>
  <c r="AA45" i="50"/>
  <c r="Z45" i="50"/>
  <c r="Z40" i="50"/>
  <c r="AA40" i="50" s="1"/>
  <c r="Z31" i="50"/>
  <c r="AA31" i="50" s="1"/>
  <c r="Z27" i="50"/>
  <c r="AA27" i="50" s="1"/>
  <c r="Z23" i="50"/>
  <c r="AA23" i="50" s="1"/>
  <c r="Z46" i="50"/>
  <c r="AA46" i="50" s="1"/>
  <c r="Z22" i="50"/>
  <c r="AA22" i="50" s="1"/>
  <c r="Z25" i="50"/>
  <c r="AA25" i="50" s="1"/>
  <c r="Z47" i="49"/>
  <c r="AA47" i="49" s="1"/>
  <c r="Z43" i="49"/>
  <c r="AA43" i="49" s="1"/>
  <c r="AQ24" i="49"/>
  <c r="AS24" i="49"/>
  <c r="Z51" i="49"/>
  <c r="AA51" i="49" s="1"/>
  <c r="Z62" i="49"/>
  <c r="AA62" i="49"/>
  <c r="Z52" i="49"/>
  <c r="AA52" i="49" s="1"/>
  <c r="Z53" i="49"/>
  <c r="AA53" i="49"/>
  <c r="Z36" i="49"/>
  <c r="AA36" i="49" s="1"/>
  <c r="Z21" i="49"/>
  <c r="AA21" i="49"/>
  <c r="Z25" i="49"/>
  <c r="AA25" i="49" s="1"/>
  <c r="Z61" i="49"/>
  <c r="AA61" i="49" s="1"/>
  <c r="Z59" i="49"/>
  <c r="AA59" i="49" s="1"/>
  <c r="Z42" i="49"/>
  <c r="AA42" i="49" s="1"/>
  <c r="Z41" i="49"/>
  <c r="AA41" i="49" s="1"/>
  <c r="Z27" i="49"/>
  <c r="AA27" i="49" s="1"/>
  <c r="Z44" i="49"/>
  <c r="AA44" i="49"/>
  <c r="Z39" i="49"/>
  <c r="AA39" i="49" s="1"/>
  <c r="Z35" i="49"/>
  <c r="AA35" i="49" s="1"/>
  <c r="Z63" i="49"/>
  <c r="AA63" i="49" s="1"/>
  <c r="Z55" i="49"/>
  <c r="AA55" i="49" s="1"/>
  <c r="Z50" i="49"/>
  <c r="AA50" i="49" s="1"/>
  <c r="Z40" i="49"/>
  <c r="AA40" i="49"/>
  <c r="Z32" i="49"/>
  <c r="AA32" i="49" s="1"/>
  <c r="Z33" i="49"/>
  <c r="AA33" i="49" s="1"/>
  <c r="Z58" i="49"/>
  <c r="AA58" i="49"/>
  <c r="Z65" i="49"/>
  <c r="AA65" i="49" s="1"/>
  <c r="Z46" i="49"/>
  <c r="AA46" i="49"/>
  <c r="Z23" i="49"/>
  <c r="AA23" i="49" s="1"/>
  <c r="Z28" i="49"/>
  <c r="AA28" i="49"/>
  <c r="Z64" i="49"/>
  <c r="AA64" i="49" s="1"/>
  <c r="Z56" i="49"/>
  <c r="AA56" i="49"/>
  <c r="Z37" i="49"/>
  <c r="AA37" i="49" s="1"/>
  <c r="Z60" i="49"/>
  <c r="AA60" i="49" s="1"/>
  <c r="Z26" i="49"/>
  <c r="AA26" i="49" s="1"/>
  <c r="Z57" i="49"/>
  <c r="AA57" i="49" s="1"/>
  <c r="Z34" i="49"/>
  <c r="AA34" i="49" s="1"/>
  <c r="Z54" i="49"/>
  <c r="AA54" i="49"/>
  <c r="Z48" i="49"/>
  <c r="AA48" i="49" s="1"/>
  <c r="Z49" i="49"/>
  <c r="AA49" i="49"/>
  <c r="Z45" i="49"/>
  <c r="AA45" i="49" s="1"/>
  <c r="Z38" i="49"/>
  <c r="AA38" i="49"/>
  <c r="Z30" i="49"/>
  <c r="AA30" i="49" s="1"/>
  <c r="Z31" i="49"/>
  <c r="AA31" i="49" s="1"/>
  <c r="Z29" i="49"/>
  <c r="AA29" i="49" s="1"/>
  <c r="Z22" i="49"/>
  <c r="AA22" i="49" s="1"/>
  <c r="BF21" i="27"/>
  <c r="BE21" i="27"/>
  <c r="BD21" i="27"/>
  <c r="BB21" i="27"/>
  <c r="AQ62" i="50" l="1"/>
  <c r="AS62" i="50"/>
  <c r="AQ54" i="50"/>
  <c r="AS54" i="50"/>
  <c r="AQ54" i="54"/>
  <c r="AS54" i="54"/>
  <c r="AQ55" i="54"/>
  <c r="AS55" i="54"/>
  <c r="AS26" i="54"/>
  <c r="AQ26" i="54"/>
  <c r="AQ28" i="54"/>
  <c r="AS28" i="54"/>
  <c r="AQ56" i="54"/>
  <c r="AS56" i="54"/>
  <c r="AQ47" i="54"/>
  <c r="AS47" i="54"/>
  <c r="AQ63" i="54"/>
  <c r="AS63" i="54"/>
  <c r="AQ29" i="54"/>
  <c r="AS29" i="54"/>
  <c r="AQ61" i="54"/>
  <c r="AS61" i="54"/>
  <c r="AQ65" i="54"/>
  <c r="AS65" i="54"/>
  <c r="AQ44" i="54"/>
  <c r="AS44" i="54"/>
  <c r="AQ38" i="54"/>
  <c r="AS38" i="54"/>
  <c r="AQ64" i="54"/>
  <c r="AS64" i="54"/>
  <c r="AQ59" i="54"/>
  <c r="AS59" i="54"/>
  <c r="AQ49" i="54"/>
  <c r="AS49" i="54"/>
  <c r="AT22" i="54"/>
  <c r="BG22" i="54" s="1"/>
  <c r="AS22" i="54"/>
  <c r="AQ33" i="54"/>
  <c r="AS33" i="54"/>
  <c r="AQ53" i="54"/>
  <c r="AS53" i="54"/>
  <c r="AQ50" i="54"/>
  <c r="AS50" i="54"/>
  <c r="AQ57" i="54"/>
  <c r="AS57" i="54"/>
  <c r="AQ60" i="54"/>
  <c r="AS60" i="54"/>
  <c r="AQ48" i="54"/>
  <c r="AS48" i="54"/>
  <c r="AQ37" i="54"/>
  <c r="AS37" i="54"/>
  <c r="AQ34" i="54"/>
  <c r="AS34" i="54"/>
  <c r="AQ41" i="54"/>
  <c r="AS41" i="54"/>
  <c r="AQ39" i="54"/>
  <c r="AS39" i="54"/>
  <c r="AQ51" i="54"/>
  <c r="AS51" i="54"/>
  <c r="AQ36" i="54"/>
  <c r="AS36" i="54"/>
  <c r="AQ31" i="54"/>
  <c r="AS31" i="54"/>
  <c r="AT46" i="54"/>
  <c r="AR46" i="54"/>
  <c r="AU46" i="54"/>
  <c r="AQ45" i="54"/>
  <c r="AS45" i="54"/>
  <c r="AQ30" i="54"/>
  <c r="AS30" i="54"/>
  <c r="AQ35" i="54"/>
  <c r="AS35" i="54"/>
  <c r="AQ40" i="54"/>
  <c r="AS40" i="54"/>
  <c r="AQ52" i="54"/>
  <c r="AS52" i="54"/>
  <c r="AQ62" i="54"/>
  <c r="AS62" i="54"/>
  <c r="AQ58" i="54"/>
  <c r="AS58" i="54"/>
  <c r="AQ23" i="54"/>
  <c r="AS23" i="54"/>
  <c r="AQ42" i="54"/>
  <c r="AS42" i="54"/>
  <c r="AQ21" i="54"/>
  <c r="AS21" i="54"/>
  <c r="AQ32" i="54"/>
  <c r="AS32" i="54"/>
  <c r="AQ27" i="54"/>
  <c r="AS27" i="54"/>
  <c r="AT24" i="54"/>
  <c r="AU24" i="54"/>
  <c r="AR24" i="54"/>
  <c r="AT25" i="54"/>
  <c r="AR25" i="54"/>
  <c r="AU25" i="54"/>
  <c r="AS42" i="53"/>
  <c r="AQ42" i="53"/>
  <c r="AQ55" i="53"/>
  <c r="AS55" i="53"/>
  <c r="AQ51" i="53"/>
  <c r="AS51" i="53"/>
  <c r="AQ53" i="53"/>
  <c r="AS53" i="53"/>
  <c r="AS32" i="53"/>
  <c r="AQ32" i="53"/>
  <c r="AQ49" i="53"/>
  <c r="AS49" i="53"/>
  <c r="AQ59" i="53"/>
  <c r="AS59" i="53"/>
  <c r="AQ61" i="53"/>
  <c r="AS61" i="53"/>
  <c r="AS36" i="53"/>
  <c r="AQ36" i="53"/>
  <c r="AS34" i="53"/>
  <c r="AQ34" i="53"/>
  <c r="AQ63" i="53"/>
  <c r="AS63" i="53"/>
  <c r="AQ65" i="53"/>
  <c r="AS65" i="53"/>
  <c r="AS28" i="53"/>
  <c r="AQ28" i="53"/>
  <c r="AQ57" i="53"/>
  <c r="AS57" i="53"/>
  <c r="AS30" i="53"/>
  <c r="AQ30" i="53"/>
  <c r="AQ25" i="53"/>
  <c r="AS25" i="53"/>
  <c r="AQ40" i="53"/>
  <c r="AS40" i="53"/>
  <c r="AQ47" i="53"/>
  <c r="AS47" i="53"/>
  <c r="AS38" i="53"/>
  <c r="AQ38" i="53"/>
  <c r="AQ35" i="53"/>
  <c r="AS35" i="53"/>
  <c r="AQ62" i="53"/>
  <c r="AS62" i="53"/>
  <c r="AQ37" i="53"/>
  <c r="AS37" i="53"/>
  <c r="AQ60" i="53"/>
  <c r="AS60" i="53"/>
  <c r="AQ45" i="53"/>
  <c r="AS45" i="53"/>
  <c r="AT26" i="53"/>
  <c r="AU26" i="53"/>
  <c r="AR26" i="53"/>
  <c r="AQ58" i="53"/>
  <c r="AS58" i="53"/>
  <c r="AQ23" i="53"/>
  <c r="AS23" i="53"/>
  <c r="AQ50" i="53"/>
  <c r="AS50" i="53"/>
  <c r="AQ21" i="53"/>
  <c r="AS21" i="53"/>
  <c r="AQ27" i="53"/>
  <c r="AS27" i="53"/>
  <c r="AQ64" i="53"/>
  <c r="AS64" i="53"/>
  <c r="AQ41" i="53"/>
  <c r="AS41" i="53"/>
  <c r="AQ29" i="53"/>
  <c r="AS29" i="53"/>
  <c r="AQ43" i="53"/>
  <c r="AS43" i="53"/>
  <c r="AQ52" i="53"/>
  <c r="AS52" i="53"/>
  <c r="AQ44" i="53"/>
  <c r="AS44" i="53"/>
  <c r="AQ48" i="53"/>
  <c r="AS48" i="53"/>
  <c r="AQ39" i="53"/>
  <c r="AS39" i="53"/>
  <c r="AQ33" i="53"/>
  <c r="AS33" i="53"/>
  <c r="AT24" i="53"/>
  <c r="AR24" i="53"/>
  <c r="AU24" i="53"/>
  <c r="AQ46" i="53"/>
  <c r="AS46" i="53"/>
  <c r="AQ54" i="53"/>
  <c r="AS54" i="53"/>
  <c r="AQ56" i="53"/>
  <c r="AS56" i="53"/>
  <c r="AQ31" i="53"/>
  <c r="AS31" i="53"/>
  <c r="AQ59" i="52"/>
  <c r="AS59" i="52"/>
  <c r="AQ55" i="52"/>
  <c r="AS55" i="52"/>
  <c r="AQ63" i="52"/>
  <c r="AS63" i="52"/>
  <c r="AQ45" i="52"/>
  <c r="AS45" i="52"/>
  <c r="AQ49" i="52"/>
  <c r="AS49" i="52"/>
  <c r="AQ33" i="52"/>
  <c r="AS33" i="52"/>
  <c r="AQ57" i="52"/>
  <c r="AS57" i="52"/>
  <c r="AQ53" i="52"/>
  <c r="AS53" i="52"/>
  <c r="AS23" i="52"/>
  <c r="AQ23" i="52"/>
  <c r="AS21" i="52"/>
  <c r="AQ21" i="52"/>
  <c r="AQ65" i="52"/>
  <c r="AS65" i="52"/>
  <c r="AQ41" i="52"/>
  <c r="AS41" i="52"/>
  <c r="AQ47" i="52"/>
  <c r="AS47" i="52"/>
  <c r="AQ31" i="52"/>
  <c r="AS31" i="52"/>
  <c r="AQ39" i="52"/>
  <c r="AS39" i="52"/>
  <c r="AQ25" i="52"/>
  <c r="AS25" i="52"/>
  <c r="AQ51" i="52"/>
  <c r="AS51" i="52"/>
  <c r="AQ43" i="52"/>
  <c r="AS43" i="52"/>
  <c r="AQ61" i="52"/>
  <c r="AS61" i="52"/>
  <c r="AQ29" i="52"/>
  <c r="AS29" i="52"/>
  <c r="AQ46" i="52"/>
  <c r="AS46" i="52"/>
  <c r="AQ27" i="52"/>
  <c r="AS27" i="52"/>
  <c r="AQ37" i="52"/>
  <c r="AS37" i="52"/>
  <c r="AQ64" i="52"/>
  <c r="AS64" i="52"/>
  <c r="AQ56" i="52"/>
  <c r="AS56" i="52"/>
  <c r="AQ50" i="52"/>
  <c r="AS50" i="52"/>
  <c r="AT26" i="52"/>
  <c r="AU26" i="52"/>
  <c r="AR26" i="52"/>
  <c r="AQ36" i="52"/>
  <c r="AS36" i="52"/>
  <c r="AQ54" i="52"/>
  <c r="AS54" i="52"/>
  <c r="AQ60" i="52"/>
  <c r="AS60" i="52"/>
  <c r="AQ32" i="52"/>
  <c r="AS32" i="52"/>
  <c r="AQ48" i="52"/>
  <c r="AS48" i="52"/>
  <c r="AQ52" i="52"/>
  <c r="AS52" i="52"/>
  <c r="AQ58" i="52"/>
  <c r="AS58" i="52"/>
  <c r="AQ35" i="52"/>
  <c r="AS35" i="52"/>
  <c r="AQ62" i="52"/>
  <c r="AS62" i="52"/>
  <c r="AQ28" i="52"/>
  <c r="AS28" i="52"/>
  <c r="AQ44" i="52"/>
  <c r="AS44" i="52"/>
  <c r="AT42" i="52"/>
  <c r="AR42" i="52"/>
  <c r="AU42" i="52"/>
  <c r="AR30" i="52"/>
  <c r="AT30" i="52"/>
  <c r="BG30" i="52" s="1"/>
  <c r="AU30" i="52"/>
  <c r="AT38" i="52"/>
  <c r="AR38" i="52"/>
  <c r="AU38" i="52"/>
  <c r="AT34" i="52"/>
  <c r="AR34" i="52"/>
  <c r="AU34" i="52"/>
  <c r="AT40" i="52"/>
  <c r="BG40" i="52" s="1"/>
  <c r="AR40" i="52"/>
  <c r="AU40" i="52"/>
  <c r="AS49" i="51"/>
  <c r="AQ49" i="51"/>
  <c r="AS57" i="51"/>
  <c r="AQ57" i="51"/>
  <c r="AS61" i="51"/>
  <c r="AQ61" i="51"/>
  <c r="AS65" i="51"/>
  <c r="AQ65" i="51"/>
  <c r="AS47" i="51"/>
  <c r="AQ47" i="51"/>
  <c r="AQ33" i="51"/>
  <c r="AS33" i="51"/>
  <c r="AT22" i="51"/>
  <c r="BG22" i="51" s="1"/>
  <c r="AS22" i="51"/>
  <c r="AS53" i="51"/>
  <c r="AQ53" i="51"/>
  <c r="AQ25" i="51"/>
  <c r="AS25" i="51"/>
  <c r="AQ41" i="51"/>
  <c r="AS41" i="51"/>
  <c r="AS51" i="51"/>
  <c r="AQ51" i="51"/>
  <c r="AS55" i="51"/>
  <c r="AQ55" i="51"/>
  <c r="AQ29" i="51"/>
  <c r="AS29" i="51"/>
  <c r="AQ35" i="51"/>
  <c r="AS35" i="51"/>
  <c r="AQ39" i="51"/>
  <c r="AS39" i="51"/>
  <c r="AQ42" i="51"/>
  <c r="AS42" i="51"/>
  <c r="AQ37" i="51"/>
  <c r="AS37" i="51"/>
  <c r="AQ27" i="51"/>
  <c r="AS27" i="51"/>
  <c r="AS59" i="51"/>
  <c r="AQ59" i="51"/>
  <c r="AS43" i="51"/>
  <c r="AQ43" i="51"/>
  <c r="AS45" i="51"/>
  <c r="AQ45" i="51"/>
  <c r="AS63" i="51"/>
  <c r="AQ63" i="51"/>
  <c r="AQ64" i="51"/>
  <c r="AS64" i="51"/>
  <c r="AQ62" i="51"/>
  <c r="AS62" i="51"/>
  <c r="AT34" i="51"/>
  <c r="AU34" i="51"/>
  <c r="AR34" i="51"/>
  <c r="AT24" i="51"/>
  <c r="AU24" i="51"/>
  <c r="AR24" i="51"/>
  <c r="AQ44" i="51"/>
  <c r="AS44" i="51"/>
  <c r="AQ58" i="51"/>
  <c r="AS58" i="51"/>
  <c r="AQ31" i="51"/>
  <c r="AS31" i="51"/>
  <c r="AQ28" i="51"/>
  <c r="AS28" i="51"/>
  <c r="AQ23" i="51"/>
  <c r="AS23" i="51"/>
  <c r="AQ56" i="51"/>
  <c r="AS56" i="51"/>
  <c r="AQ21" i="51"/>
  <c r="AS21" i="51"/>
  <c r="AQ60" i="51"/>
  <c r="AS60" i="51"/>
  <c r="AQ54" i="51"/>
  <c r="AS54" i="51"/>
  <c r="AQ52" i="51"/>
  <c r="AS52" i="51"/>
  <c r="AT26" i="51"/>
  <c r="AU26" i="51"/>
  <c r="AR26" i="51"/>
  <c r="AQ48" i="51"/>
  <c r="AS48" i="51"/>
  <c r="AQ32" i="51"/>
  <c r="AS32" i="51"/>
  <c r="AQ46" i="51"/>
  <c r="AS46" i="51"/>
  <c r="AQ50" i="51"/>
  <c r="AS50" i="51"/>
  <c r="AT38" i="51"/>
  <c r="BG38" i="51" s="1"/>
  <c r="AU38" i="51"/>
  <c r="AR38" i="51"/>
  <c r="AT30" i="51"/>
  <c r="AU30" i="51"/>
  <c r="AR30" i="51"/>
  <c r="AT36" i="51"/>
  <c r="AR36" i="51"/>
  <c r="AU36" i="51"/>
  <c r="AT40" i="51"/>
  <c r="AU40" i="51"/>
  <c r="AR40" i="51"/>
  <c r="AQ25" i="50"/>
  <c r="AS25" i="50"/>
  <c r="AQ37" i="50"/>
  <c r="AS37" i="50"/>
  <c r="AQ27" i="50"/>
  <c r="AS27" i="50"/>
  <c r="AQ57" i="50"/>
  <c r="AS57" i="50"/>
  <c r="AQ47" i="50"/>
  <c r="AS47" i="50"/>
  <c r="AQ49" i="50"/>
  <c r="AS49" i="50"/>
  <c r="AQ63" i="50"/>
  <c r="AS63" i="50"/>
  <c r="AQ31" i="50"/>
  <c r="AS31" i="50"/>
  <c r="AQ65" i="50"/>
  <c r="AS65" i="50"/>
  <c r="AQ35" i="50"/>
  <c r="AS35" i="50"/>
  <c r="AQ51" i="50"/>
  <c r="AS51" i="50"/>
  <c r="AQ61" i="50"/>
  <c r="AS61" i="50"/>
  <c r="AQ23" i="50"/>
  <c r="AS23" i="50"/>
  <c r="AQ53" i="50"/>
  <c r="AS53" i="50"/>
  <c r="AQ46" i="50"/>
  <c r="AS46" i="50"/>
  <c r="AQ40" i="50"/>
  <c r="AS40" i="50"/>
  <c r="AQ55" i="50"/>
  <c r="AS55" i="50"/>
  <c r="AQ41" i="50"/>
  <c r="AS41" i="50"/>
  <c r="AQ39" i="50"/>
  <c r="AS39" i="50"/>
  <c r="AQ59" i="50"/>
  <c r="AS59" i="50"/>
  <c r="AQ30" i="50"/>
  <c r="AS30" i="50"/>
  <c r="AQ36" i="50"/>
  <c r="AS36" i="50"/>
  <c r="AQ43" i="50"/>
  <c r="AS43" i="50"/>
  <c r="AQ32" i="50"/>
  <c r="AS32" i="50"/>
  <c r="AT60" i="50"/>
  <c r="AR60" i="50"/>
  <c r="AU60" i="50"/>
  <c r="AT64" i="50"/>
  <c r="AR64" i="50"/>
  <c r="AU64" i="50"/>
  <c r="AT56" i="50"/>
  <c r="AR56" i="50"/>
  <c r="AU56" i="50"/>
  <c r="AT52" i="50"/>
  <c r="BG52" i="50" s="1"/>
  <c r="AR52" i="50"/>
  <c r="AU52" i="50"/>
  <c r="AT22" i="50"/>
  <c r="BG22" i="50" s="1"/>
  <c r="AS22" i="50"/>
  <c r="AQ44" i="50"/>
  <c r="AS44" i="50"/>
  <c r="AQ33" i="50"/>
  <c r="AS33" i="50"/>
  <c r="AQ38" i="50"/>
  <c r="AS38" i="50"/>
  <c r="AQ48" i="50"/>
  <c r="AS48" i="50"/>
  <c r="AQ34" i="50"/>
  <c r="AS34" i="50"/>
  <c r="AQ29" i="50"/>
  <c r="AS29" i="50"/>
  <c r="AQ28" i="50"/>
  <c r="AS28" i="50"/>
  <c r="AQ26" i="50"/>
  <c r="AS26" i="50"/>
  <c r="AQ42" i="50"/>
  <c r="AS42" i="50"/>
  <c r="AQ24" i="50"/>
  <c r="AS24" i="50"/>
  <c r="AQ45" i="50"/>
  <c r="AS45" i="50"/>
  <c r="AT21" i="50"/>
  <c r="AR21" i="50"/>
  <c r="AU21" i="50"/>
  <c r="AT50" i="50"/>
  <c r="BG50" i="50" s="1"/>
  <c r="AR50" i="50"/>
  <c r="AU50" i="50"/>
  <c r="AT58" i="50"/>
  <c r="AR58" i="50"/>
  <c r="AU58" i="50"/>
  <c r="AT22" i="49"/>
  <c r="BG22" i="49" s="1"/>
  <c r="AS22" i="49"/>
  <c r="AQ65" i="49"/>
  <c r="AS65" i="49"/>
  <c r="AQ35" i="49"/>
  <c r="AS35" i="49"/>
  <c r="AQ61" i="49"/>
  <c r="AS61" i="49"/>
  <c r="AQ29" i="49"/>
  <c r="AS29" i="49"/>
  <c r="AQ57" i="49"/>
  <c r="AS57" i="49"/>
  <c r="AQ37" i="49"/>
  <c r="AS37" i="49"/>
  <c r="AQ39" i="49"/>
  <c r="AS39" i="49"/>
  <c r="AQ31" i="49"/>
  <c r="AS31" i="49"/>
  <c r="AQ26" i="49"/>
  <c r="AS26" i="49"/>
  <c r="AQ55" i="49"/>
  <c r="AS55" i="49"/>
  <c r="AQ41" i="49"/>
  <c r="AS41" i="49"/>
  <c r="AQ33" i="49"/>
  <c r="AS33" i="49"/>
  <c r="AQ63" i="49"/>
  <c r="AS63" i="49"/>
  <c r="AQ59" i="49"/>
  <c r="AS59" i="49"/>
  <c r="AQ47" i="49"/>
  <c r="AS47" i="49"/>
  <c r="AQ38" i="49"/>
  <c r="AS38" i="49"/>
  <c r="AQ49" i="49"/>
  <c r="AS49" i="49"/>
  <c r="AQ56" i="49"/>
  <c r="AS56" i="49"/>
  <c r="AQ46" i="49"/>
  <c r="AS46" i="49"/>
  <c r="AQ32" i="49"/>
  <c r="AS32" i="49"/>
  <c r="AQ27" i="49"/>
  <c r="AS27" i="49"/>
  <c r="AQ36" i="49"/>
  <c r="AS36" i="49"/>
  <c r="AQ51" i="49"/>
  <c r="AS51" i="49"/>
  <c r="AQ45" i="49"/>
  <c r="AS45" i="49"/>
  <c r="AQ34" i="49"/>
  <c r="AS34" i="49"/>
  <c r="AQ23" i="49"/>
  <c r="AS23" i="49"/>
  <c r="AQ40" i="49"/>
  <c r="AS40" i="49"/>
  <c r="AQ44" i="49"/>
  <c r="AS44" i="49"/>
  <c r="AQ42" i="49"/>
  <c r="AS42" i="49"/>
  <c r="AQ21" i="49"/>
  <c r="AS21" i="49"/>
  <c r="AQ53" i="49"/>
  <c r="AS53" i="49"/>
  <c r="AQ62" i="49"/>
  <c r="AS62" i="49"/>
  <c r="AQ54" i="49"/>
  <c r="AS54" i="49"/>
  <c r="AQ60" i="49"/>
  <c r="AS60" i="49"/>
  <c r="AQ28" i="49"/>
  <c r="AS28" i="49"/>
  <c r="AQ58" i="49"/>
  <c r="AS58" i="49"/>
  <c r="AQ50" i="49"/>
  <c r="AS50" i="49"/>
  <c r="AQ25" i="49"/>
  <c r="AS25" i="49"/>
  <c r="AQ52" i="49"/>
  <c r="AS52" i="49"/>
  <c r="AQ43" i="49"/>
  <c r="AS43" i="49"/>
  <c r="AQ30" i="49"/>
  <c r="AS30" i="49"/>
  <c r="AQ48" i="49"/>
  <c r="AS48" i="49"/>
  <c r="AQ64" i="49"/>
  <c r="AS64" i="49"/>
  <c r="AU24" i="49"/>
  <c r="AT24" i="49"/>
  <c r="BG24" i="49" s="1"/>
  <c r="AR24" i="49"/>
  <c r="H26" i="27"/>
  <c r="AF26" i="27"/>
  <c r="U26" i="27"/>
  <c r="W26" i="27" s="1"/>
  <c r="X26" i="27" s="1"/>
  <c r="AO26" i="27"/>
  <c r="AV26" i="27"/>
  <c r="AW26" i="27"/>
  <c r="BA26" i="27"/>
  <c r="BB26" i="27"/>
  <c r="BC26" i="27"/>
  <c r="BD26" i="27"/>
  <c r="BE26" i="27"/>
  <c r="BF26" i="27"/>
  <c r="H27" i="27"/>
  <c r="AF27" i="27"/>
  <c r="U27" i="27"/>
  <c r="W27" i="27" s="1"/>
  <c r="X27" i="27" s="1"/>
  <c r="AO27" i="27"/>
  <c r="AV27" i="27"/>
  <c r="AW27" i="27"/>
  <c r="BA27" i="27"/>
  <c r="BB27" i="27"/>
  <c r="BC27" i="27"/>
  <c r="BD27" i="27"/>
  <c r="BE27" i="27"/>
  <c r="BF27" i="27"/>
  <c r="H28" i="27"/>
  <c r="AF28" i="27"/>
  <c r="U28" i="27"/>
  <c r="W28" i="27" s="1"/>
  <c r="X28" i="27" s="1"/>
  <c r="AO28" i="27"/>
  <c r="AV28" i="27"/>
  <c r="AW28" i="27"/>
  <c r="BA28" i="27"/>
  <c r="BB28" i="27"/>
  <c r="BC28" i="27"/>
  <c r="BD28" i="27"/>
  <c r="BE28" i="27"/>
  <c r="BF28" i="27"/>
  <c r="H29" i="27"/>
  <c r="AF29" i="27"/>
  <c r="U29" i="27"/>
  <c r="W29" i="27" s="1"/>
  <c r="X29" i="27" s="1"/>
  <c r="AO29" i="27"/>
  <c r="AV29" i="27"/>
  <c r="AW29" i="27"/>
  <c r="BA29" i="27"/>
  <c r="BB29" i="27"/>
  <c r="BC29" i="27"/>
  <c r="BD29" i="27"/>
  <c r="BE29" i="27"/>
  <c r="BF29" i="27"/>
  <c r="H30" i="27"/>
  <c r="AF30" i="27"/>
  <c r="U30" i="27"/>
  <c r="W30" i="27" s="1"/>
  <c r="X30" i="27" s="1"/>
  <c r="AO30" i="27"/>
  <c r="AV30" i="27"/>
  <c r="AW30" i="27"/>
  <c r="BA30" i="27"/>
  <c r="BB30" i="27"/>
  <c r="BC30" i="27"/>
  <c r="BD30" i="27"/>
  <c r="BE30" i="27"/>
  <c r="BF30" i="27"/>
  <c r="H31" i="27"/>
  <c r="U31" i="27"/>
  <c r="W31" i="27" s="1"/>
  <c r="X31" i="27" s="1"/>
  <c r="AF31" i="27"/>
  <c r="AO31" i="27"/>
  <c r="AV31" i="27"/>
  <c r="AW31" i="27"/>
  <c r="BA31" i="27"/>
  <c r="BB31" i="27"/>
  <c r="BC31" i="27"/>
  <c r="BD31" i="27"/>
  <c r="BE31" i="27"/>
  <c r="BF31" i="27"/>
  <c r="H32" i="27"/>
  <c r="AF32" i="27"/>
  <c r="U32" i="27"/>
  <c r="W32" i="27" s="1"/>
  <c r="X32" i="27" s="1"/>
  <c r="AO32" i="27"/>
  <c r="AV32" i="27"/>
  <c r="AW32" i="27"/>
  <c r="BA32" i="27"/>
  <c r="BB32" i="27"/>
  <c r="BC32" i="27"/>
  <c r="BD32" i="27"/>
  <c r="BE32" i="27"/>
  <c r="BF32" i="27"/>
  <c r="H33" i="27"/>
  <c r="AF33" i="27"/>
  <c r="U33" i="27"/>
  <c r="W33" i="27" s="1"/>
  <c r="X33" i="27" s="1"/>
  <c r="AO33" i="27"/>
  <c r="AV33" i="27"/>
  <c r="AW33" i="27"/>
  <c r="BA33" i="27"/>
  <c r="BB33" i="27"/>
  <c r="BC33" i="27"/>
  <c r="BD33" i="27"/>
  <c r="BE33" i="27"/>
  <c r="BF33" i="27"/>
  <c r="H34" i="27"/>
  <c r="AF34" i="27"/>
  <c r="U34" i="27"/>
  <c r="W34" i="27" s="1"/>
  <c r="X34" i="27" s="1"/>
  <c r="AO34" i="27"/>
  <c r="AV34" i="27"/>
  <c r="AW34" i="27"/>
  <c r="BA34" i="27"/>
  <c r="BB34" i="27"/>
  <c r="BC34" i="27"/>
  <c r="BD34" i="27"/>
  <c r="BE34" i="27"/>
  <c r="BF34" i="27"/>
  <c r="H35" i="27"/>
  <c r="AF35" i="27"/>
  <c r="U35" i="27"/>
  <c r="W35" i="27" s="1"/>
  <c r="X35" i="27" s="1"/>
  <c r="AO35" i="27"/>
  <c r="AV35" i="27"/>
  <c r="AW35" i="27"/>
  <c r="BA35" i="27"/>
  <c r="BB35" i="27"/>
  <c r="BC35" i="27"/>
  <c r="BD35" i="27"/>
  <c r="BE35" i="27"/>
  <c r="BF35" i="27"/>
  <c r="H36" i="27"/>
  <c r="AF36" i="27"/>
  <c r="U36" i="27"/>
  <c r="W36" i="27" s="1"/>
  <c r="X36" i="27" s="1"/>
  <c r="AO36" i="27"/>
  <c r="AV36" i="27"/>
  <c r="AW36" i="27"/>
  <c r="BA36" i="27"/>
  <c r="BB36" i="27"/>
  <c r="BC36" i="27"/>
  <c r="BD36" i="27"/>
  <c r="BE36" i="27"/>
  <c r="BF36" i="27"/>
  <c r="H37" i="27"/>
  <c r="AF37" i="27"/>
  <c r="U37" i="27"/>
  <c r="W37" i="27" s="1"/>
  <c r="X37" i="27" s="1"/>
  <c r="AO37" i="27"/>
  <c r="AV37" i="27"/>
  <c r="AW37" i="27"/>
  <c r="BA37" i="27"/>
  <c r="BB37" i="27"/>
  <c r="BC37" i="27"/>
  <c r="BD37" i="27"/>
  <c r="BE37" i="27"/>
  <c r="BF37" i="27"/>
  <c r="H38" i="27"/>
  <c r="AF38" i="27"/>
  <c r="U38" i="27"/>
  <c r="W38" i="27" s="1"/>
  <c r="X38" i="27" s="1"/>
  <c r="AO38" i="27"/>
  <c r="AV38" i="27"/>
  <c r="AW38" i="27"/>
  <c r="BA38" i="27"/>
  <c r="BB38" i="27"/>
  <c r="BC38" i="27"/>
  <c r="BD38" i="27"/>
  <c r="BE38" i="27"/>
  <c r="BF38" i="27"/>
  <c r="H39" i="27"/>
  <c r="AF39" i="27"/>
  <c r="U39" i="27"/>
  <c r="W39" i="27" s="1"/>
  <c r="X39" i="27" s="1"/>
  <c r="AO39" i="27"/>
  <c r="AV39" i="27"/>
  <c r="AW39" i="27"/>
  <c r="BA39" i="27"/>
  <c r="BB39" i="27"/>
  <c r="BC39" i="27"/>
  <c r="BD39" i="27"/>
  <c r="BE39" i="27"/>
  <c r="BF39" i="27"/>
  <c r="H40" i="27"/>
  <c r="AF40" i="27"/>
  <c r="U40" i="27"/>
  <c r="W40" i="27" s="1"/>
  <c r="X40" i="27" s="1"/>
  <c r="AO40" i="27"/>
  <c r="AV40" i="27"/>
  <c r="AW40" i="27"/>
  <c r="BA40" i="27"/>
  <c r="BB40" i="27"/>
  <c r="BC40" i="27"/>
  <c r="BD40" i="27"/>
  <c r="BE40" i="27"/>
  <c r="BF40" i="27"/>
  <c r="H41" i="27"/>
  <c r="AF41" i="27"/>
  <c r="U41" i="27"/>
  <c r="W41" i="27" s="1"/>
  <c r="X41" i="27" s="1"/>
  <c r="AO41" i="27"/>
  <c r="AV41" i="27"/>
  <c r="AW41" i="27"/>
  <c r="BA41" i="27"/>
  <c r="BB41" i="27"/>
  <c r="BC41" i="27"/>
  <c r="BD41" i="27"/>
  <c r="BE41" i="27"/>
  <c r="BF41" i="27"/>
  <c r="H42" i="27"/>
  <c r="AF42" i="27"/>
  <c r="U42" i="27"/>
  <c r="W42" i="27" s="1"/>
  <c r="X42" i="27" s="1"/>
  <c r="AO42" i="27"/>
  <c r="AV42" i="27"/>
  <c r="AW42" i="27"/>
  <c r="BA42" i="27"/>
  <c r="BB42" i="27"/>
  <c r="BC42" i="27"/>
  <c r="BD42" i="27"/>
  <c r="BE42" i="27"/>
  <c r="BF42" i="27"/>
  <c r="H43" i="27"/>
  <c r="AF43" i="27"/>
  <c r="U43" i="27"/>
  <c r="W43" i="27" s="1"/>
  <c r="X43" i="27" s="1"/>
  <c r="AO43" i="27"/>
  <c r="AV43" i="27"/>
  <c r="AW43" i="27"/>
  <c r="BA43" i="27"/>
  <c r="BB43" i="27"/>
  <c r="BC43" i="27"/>
  <c r="BD43" i="27"/>
  <c r="BE43" i="27"/>
  <c r="BF43" i="27"/>
  <c r="H44" i="27"/>
  <c r="AF44" i="27"/>
  <c r="U44" i="27"/>
  <c r="W44" i="27" s="1"/>
  <c r="X44" i="27" s="1"/>
  <c r="AO44" i="27"/>
  <c r="AV44" i="27"/>
  <c r="AW44" i="27"/>
  <c r="BA44" i="27"/>
  <c r="BB44" i="27"/>
  <c r="BC44" i="27"/>
  <c r="BD44" i="27"/>
  <c r="BE44" i="27"/>
  <c r="BF44" i="27"/>
  <c r="H45" i="27"/>
  <c r="AF45" i="27"/>
  <c r="U45" i="27"/>
  <c r="W45" i="27" s="1"/>
  <c r="X45" i="27" s="1"/>
  <c r="AO45" i="27"/>
  <c r="AV45" i="27"/>
  <c r="AW45" i="27"/>
  <c r="BA45" i="27"/>
  <c r="BB45" i="27"/>
  <c r="BC45" i="27"/>
  <c r="BD45" i="27"/>
  <c r="BE45" i="27"/>
  <c r="BF45" i="27"/>
  <c r="H46" i="27"/>
  <c r="U46" i="27"/>
  <c r="W46" i="27" s="1"/>
  <c r="X46" i="27" s="1"/>
  <c r="AF46" i="27"/>
  <c r="AO46" i="27"/>
  <c r="AV46" i="27"/>
  <c r="AW46" i="27"/>
  <c r="BA46" i="27"/>
  <c r="BB46" i="27"/>
  <c r="BC46" i="27"/>
  <c r="BD46" i="27"/>
  <c r="BE46" i="27"/>
  <c r="BF46" i="27"/>
  <c r="H47" i="27"/>
  <c r="AF47" i="27"/>
  <c r="U47" i="27"/>
  <c r="W47" i="27" s="1"/>
  <c r="X47" i="27" s="1"/>
  <c r="AO47" i="27"/>
  <c r="AV47" i="27"/>
  <c r="AW47" i="27"/>
  <c r="BA47" i="27"/>
  <c r="BB47" i="27"/>
  <c r="BC47" i="27"/>
  <c r="BD47" i="27"/>
  <c r="BE47" i="27"/>
  <c r="BF47" i="27"/>
  <c r="H48" i="27"/>
  <c r="AF48" i="27"/>
  <c r="U48" i="27"/>
  <c r="W48" i="27" s="1"/>
  <c r="X48" i="27" s="1"/>
  <c r="AO48" i="27"/>
  <c r="AV48" i="27"/>
  <c r="AW48" i="27"/>
  <c r="BA48" i="27"/>
  <c r="BB48" i="27"/>
  <c r="BC48" i="27"/>
  <c r="BD48" i="27"/>
  <c r="BE48" i="27"/>
  <c r="BF48" i="27"/>
  <c r="H49" i="27"/>
  <c r="AF49" i="27"/>
  <c r="U49" i="27"/>
  <c r="W49" i="27" s="1"/>
  <c r="X49" i="27" s="1"/>
  <c r="AO49" i="27"/>
  <c r="AV49" i="27"/>
  <c r="AW49" i="27"/>
  <c r="BA49" i="27"/>
  <c r="BB49" i="27"/>
  <c r="BC49" i="27"/>
  <c r="BD49" i="27"/>
  <c r="BE49" i="27"/>
  <c r="BF49" i="27"/>
  <c r="H50" i="27"/>
  <c r="AF50" i="27"/>
  <c r="U50" i="27"/>
  <c r="W50" i="27" s="1"/>
  <c r="X50" i="27" s="1"/>
  <c r="AO50" i="27"/>
  <c r="AV50" i="27"/>
  <c r="AW50" i="27"/>
  <c r="BA50" i="27"/>
  <c r="BB50" i="27"/>
  <c r="BC50" i="27"/>
  <c r="BD50" i="27"/>
  <c r="BE50" i="27"/>
  <c r="BF50" i="27"/>
  <c r="H51" i="27"/>
  <c r="AF51" i="27"/>
  <c r="U51" i="27"/>
  <c r="W51" i="27" s="1"/>
  <c r="X51" i="27" s="1"/>
  <c r="AO51" i="27"/>
  <c r="AV51" i="27"/>
  <c r="AW51" i="27"/>
  <c r="BA51" i="27"/>
  <c r="BB51" i="27"/>
  <c r="BC51" i="27"/>
  <c r="BD51" i="27"/>
  <c r="BE51" i="27"/>
  <c r="BF51" i="27"/>
  <c r="H52" i="27"/>
  <c r="AF52" i="27"/>
  <c r="U52" i="27"/>
  <c r="W52" i="27" s="1"/>
  <c r="X52" i="27" s="1"/>
  <c r="AO52" i="27"/>
  <c r="AV52" i="27"/>
  <c r="AW52" i="27"/>
  <c r="BA52" i="27"/>
  <c r="BB52" i="27"/>
  <c r="BC52" i="27"/>
  <c r="BD52" i="27"/>
  <c r="BE52" i="27"/>
  <c r="BF52" i="27"/>
  <c r="H53" i="27"/>
  <c r="AF53" i="27"/>
  <c r="U53" i="27"/>
  <c r="W53" i="27" s="1"/>
  <c r="X53" i="27" s="1"/>
  <c r="AO53" i="27"/>
  <c r="AV53" i="27"/>
  <c r="AW53" i="27"/>
  <c r="BA53" i="27"/>
  <c r="BB53" i="27"/>
  <c r="BC53" i="27"/>
  <c r="BD53" i="27"/>
  <c r="BE53" i="27"/>
  <c r="BF53" i="27"/>
  <c r="H54" i="27"/>
  <c r="AF54" i="27"/>
  <c r="U54" i="27"/>
  <c r="W54" i="27" s="1"/>
  <c r="X54" i="27" s="1"/>
  <c r="AO54" i="27"/>
  <c r="AV54" i="27"/>
  <c r="AW54" i="27"/>
  <c r="BA54" i="27"/>
  <c r="BB54" i="27"/>
  <c r="BC54" i="27"/>
  <c r="BD54" i="27"/>
  <c r="BE54" i="27"/>
  <c r="BF54" i="27"/>
  <c r="H55" i="27"/>
  <c r="AF55" i="27"/>
  <c r="U55" i="27"/>
  <c r="W55" i="27" s="1"/>
  <c r="X55" i="27" s="1"/>
  <c r="AO55" i="27"/>
  <c r="AV55" i="27"/>
  <c r="AW55" i="27"/>
  <c r="BA55" i="27"/>
  <c r="BB55" i="27"/>
  <c r="BC55" i="27"/>
  <c r="BD55" i="27"/>
  <c r="BE55" i="27"/>
  <c r="BF55" i="27"/>
  <c r="H56" i="27"/>
  <c r="AF56" i="27"/>
  <c r="U56" i="27"/>
  <c r="W56" i="27" s="1"/>
  <c r="X56" i="27" s="1"/>
  <c r="AO56" i="27"/>
  <c r="AV56" i="27"/>
  <c r="AW56" i="27"/>
  <c r="BA56" i="27"/>
  <c r="BB56" i="27"/>
  <c r="BC56" i="27"/>
  <c r="BD56" i="27"/>
  <c r="BE56" i="27"/>
  <c r="BF56" i="27"/>
  <c r="H57" i="27"/>
  <c r="AF57" i="27"/>
  <c r="U57" i="27"/>
  <c r="W57" i="27" s="1"/>
  <c r="X57" i="27" s="1"/>
  <c r="AO57" i="27"/>
  <c r="AV57" i="27"/>
  <c r="AW57" i="27"/>
  <c r="BA57" i="27"/>
  <c r="BB57" i="27"/>
  <c r="BC57" i="27"/>
  <c r="BD57" i="27"/>
  <c r="BE57" i="27"/>
  <c r="BF57" i="27"/>
  <c r="H58" i="27"/>
  <c r="AF58" i="27"/>
  <c r="U58" i="27"/>
  <c r="W58" i="27" s="1"/>
  <c r="X58" i="27" s="1"/>
  <c r="AO58" i="27"/>
  <c r="AV58" i="27"/>
  <c r="AW58" i="27"/>
  <c r="BA58" i="27"/>
  <c r="BB58" i="27"/>
  <c r="BC58" i="27"/>
  <c r="BD58" i="27"/>
  <c r="BE58" i="27"/>
  <c r="BF58" i="27"/>
  <c r="H59" i="27"/>
  <c r="AF59" i="27"/>
  <c r="U59" i="27"/>
  <c r="W59" i="27" s="1"/>
  <c r="X59" i="27" s="1"/>
  <c r="AO59" i="27"/>
  <c r="AV59" i="27"/>
  <c r="AW59" i="27"/>
  <c r="BA59" i="27"/>
  <c r="BB59" i="27"/>
  <c r="BC59" i="27"/>
  <c r="BD59" i="27"/>
  <c r="BE59" i="27"/>
  <c r="BF59" i="27"/>
  <c r="H60" i="27"/>
  <c r="AF60" i="27"/>
  <c r="U60" i="27"/>
  <c r="W60" i="27" s="1"/>
  <c r="X60" i="27" s="1"/>
  <c r="AO60" i="27"/>
  <c r="AV60" i="27"/>
  <c r="AW60" i="27"/>
  <c r="BA60" i="27"/>
  <c r="BB60" i="27"/>
  <c r="BC60" i="27"/>
  <c r="BD60" i="27"/>
  <c r="BE60" i="27"/>
  <c r="BF60" i="27"/>
  <c r="H61" i="27"/>
  <c r="AF61" i="27"/>
  <c r="U61" i="27"/>
  <c r="W61" i="27" s="1"/>
  <c r="X61" i="27" s="1"/>
  <c r="AO61" i="27"/>
  <c r="AV61" i="27"/>
  <c r="AW61" i="27"/>
  <c r="BA61" i="27"/>
  <c r="BB61" i="27"/>
  <c r="BC61" i="27"/>
  <c r="BD61" i="27"/>
  <c r="BE61" i="27"/>
  <c r="BF61" i="27"/>
  <c r="H62" i="27"/>
  <c r="AF62" i="27"/>
  <c r="U62" i="27"/>
  <c r="W62" i="27" s="1"/>
  <c r="X62" i="27" s="1"/>
  <c r="AO62" i="27"/>
  <c r="AV62" i="27"/>
  <c r="AW62" i="27"/>
  <c r="BA62" i="27"/>
  <c r="BB62" i="27"/>
  <c r="BC62" i="27"/>
  <c r="BD62" i="27"/>
  <c r="BE62" i="27"/>
  <c r="BF62" i="27"/>
  <c r="H63" i="27"/>
  <c r="AF63" i="27"/>
  <c r="U63" i="27"/>
  <c r="W63" i="27" s="1"/>
  <c r="X63" i="27" s="1"/>
  <c r="AO63" i="27"/>
  <c r="AV63" i="27"/>
  <c r="AW63" i="27"/>
  <c r="BA63" i="27"/>
  <c r="BB63" i="27"/>
  <c r="BC63" i="27"/>
  <c r="BD63" i="27"/>
  <c r="BE63" i="27"/>
  <c r="BF63" i="27"/>
  <c r="H64" i="27"/>
  <c r="AF64" i="27"/>
  <c r="U64" i="27"/>
  <c r="W64" i="27" s="1"/>
  <c r="X64" i="27" s="1"/>
  <c r="AO64" i="27"/>
  <c r="AV64" i="27"/>
  <c r="AW64" i="27"/>
  <c r="BA64" i="27"/>
  <c r="BB64" i="27"/>
  <c r="BC64" i="27"/>
  <c r="BD64" i="27"/>
  <c r="BE64" i="27"/>
  <c r="BF64" i="27"/>
  <c r="H65" i="27"/>
  <c r="AF65" i="27"/>
  <c r="U65" i="27"/>
  <c r="W65" i="27" s="1"/>
  <c r="X65" i="27" s="1"/>
  <c r="AO65" i="27"/>
  <c r="AV65" i="27"/>
  <c r="AW65" i="27"/>
  <c r="BA65" i="27"/>
  <c r="BB65" i="27"/>
  <c r="BC65" i="27"/>
  <c r="BD65" i="27"/>
  <c r="BE65" i="27"/>
  <c r="BF65" i="27"/>
  <c r="H21" i="27"/>
  <c r="AF21" i="27"/>
  <c r="V21" i="27"/>
  <c r="U21" i="27" s="1"/>
  <c r="W21" i="27" s="1"/>
  <c r="X21" i="27" s="1"/>
  <c r="AO21" i="27"/>
  <c r="AV21" i="27"/>
  <c r="AW21" i="27"/>
  <c r="BA21" i="27"/>
  <c r="BC21" i="27"/>
  <c r="H23" i="27"/>
  <c r="AF23" i="27"/>
  <c r="U23" i="27"/>
  <c r="W23" i="27" s="1"/>
  <c r="X23" i="27" s="1"/>
  <c r="AO23" i="27"/>
  <c r="AV23" i="27"/>
  <c r="AW23" i="27"/>
  <c r="BA23" i="27"/>
  <c r="BB23" i="27"/>
  <c r="BC23" i="27"/>
  <c r="BD23" i="27"/>
  <c r="BE23" i="27"/>
  <c r="BF23" i="27"/>
  <c r="H24" i="27"/>
  <c r="Y24" i="27" s="1"/>
  <c r="Z24" i="27" s="1"/>
  <c r="AF24" i="27"/>
  <c r="U24" i="27"/>
  <c r="W24" i="27" s="1"/>
  <c r="X24" i="27" s="1"/>
  <c r="AO24" i="27"/>
  <c r="AV24" i="27"/>
  <c r="AW24" i="27"/>
  <c r="BA24" i="27"/>
  <c r="BB24" i="27"/>
  <c r="BC24" i="27"/>
  <c r="BD24" i="27"/>
  <c r="BE24" i="27"/>
  <c r="BF24" i="27"/>
  <c r="H25" i="27"/>
  <c r="AF25" i="27"/>
  <c r="U25" i="27"/>
  <c r="W25" i="27" s="1"/>
  <c r="X25" i="27" s="1"/>
  <c r="AO25" i="27"/>
  <c r="AV25" i="27"/>
  <c r="AW25" i="27"/>
  <c r="BA25" i="27"/>
  <c r="BB25" i="27"/>
  <c r="BC25" i="27"/>
  <c r="BD25" i="27"/>
  <c r="BE25" i="27"/>
  <c r="BF25" i="27"/>
  <c r="BG24" i="54" l="1"/>
  <c r="BG26" i="53"/>
  <c r="BG34" i="52"/>
  <c r="BG42" i="52"/>
  <c r="BG24" i="51"/>
  <c r="BG21" i="50"/>
  <c r="AM66" i="50"/>
  <c r="AU54" i="50"/>
  <c r="AR54" i="50"/>
  <c r="AT54" i="50"/>
  <c r="BG56" i="50"/>
  <c r="AT62" i="50"/>
  <c r="BG62" i="50" s="1"/>
  <c r="AR62" i="50"/>
  <c r="AU62" i="50"/>
  <c r="AT32" i="54"/>
  <c r="AR32" i="54"/>
  <c r="AU32" i="54"/>
  <c r="AT42" i="54"/>
  <c r="AR42" i="54"/>
  <c r="AU42" i="54"/>
  <c r="AT30" i="54"/>
  <c r="AR30" i="54"/>
  <c r="AU30" i="54"/>
  <c r="AT40" i="54"/>
  <c r="AR40" i="54"/>
  <c r="AU40" i="54"/>
  <c r="BG25" i="54"/>
  <c r="AM66" i="54"/>
  <c r="BG46" i="54"/>
  <c r="AT36" i="54"/>
  <c r="AR36" i="54"/>
  <c r="AU36" i="54"/>
  <c r="AU39" i="54"/>
  <c r="AT39" i="54"/>
  <c r="AR39" i="54"/>
  <c r="AT34" i="54"/>
  <c r="AR34" i="54"/>
  <c r="AU34" i="54"/>
  <c r="AR48" i="54"/>
  <c r="AT48" i="54"/>
  <c r="AU48" i="54"/>
  <c r="AT57" i="54"/>
  <c r="AU57" i="54"/>
  <c r="AR57" i="54"/>
  <c r="AT53" i="54"/>
  <c r="AR53" i="54"/>
  <c r="AU53" i="54"/>
  <c r="AT59" i="54"/>
  <c r="AU59" i="54"/>
  <c r="AR59" i="54"/>
  <c r="AT38" i="54"/>
  <c r="BG38" i="54" s="1"/>
  <c r="AR38" i="54"/>
  <c r="AU38" i="54"/>
  <c r="AT65" i="54"/>
  <c r="AR65" i="54"/>
  <c r="AU65" i="54"/>
  <c r="AT29" i="54"/>
  <c r="AR29" i="54"/>
  <c r="AU29" i="54"/>
  <c r="AR47" i="54"/>
  <c r="AT47" i="54"/>
  <c r="BG47" i="54" s="1"/>
  <c r="AU47" i="54"/>
  <c r="AT28" i="54"/>
  <c r="BG28" i="54" s="1"/>
  <c r="AR28" i="54"/>
  <c r="AU28" i="54"/>
  <c r="AT55" i="54"/>
  <c r="AR55" i="54"/>
  <c r="AU55" i="54"/>
  <c r="AT62" i="54"/>
  <c r="AR62" i="54"/>
  <c r="AU62" i="54"/>
  <c r="AT27" i="54"/>
  <c r="AR27" i="54"/>
  <c r="AU27" i="54"/>
  <c r="AT21" i="54"/>
  <c r="BG21" i="54" s="1"/>
  <c r="AR21" i="54"/>
  <c r="AU21" i="54"/>
  <c r="AT23" i="54"/>
  <c r="AR23" i="54"/>
  <c r="AU23" i="54"/>
  <c r="AT58" i="54"/>
  <c r="AR58" i="54"/>
  <c r="AU58" i="54"/>
  <c r="AT52" i="54"/>
  <c r="AR52" i="54"/>
  <c r="AU52" i="54"/>
  <c r="AU35" i="54"/>
  <c r="AT35" i="54"/>
  <c r="AR35" i="54"/>
  <c r="AT45" i="54"/>
  <c r="AR45" i="54"/>
  <c r="AU45" i="54"/>
  <c r="AU26" i="54"/>
  <c r="AT26" i="54"/>
  <c r="AR26" i="54"/>
  <c r="AR31" i="54"/>
  <c r="AT31" i="54"/>
  <c r="BG31" i="54" s="1"/>
  <c r="AU31" i="54"/>
  <c r="AT51" i="54"/>
  <c r="BG51" i="54" s="1"/>
  <c r="AR51" i="54"/>
  <c r="AU51" i="54"/>
  <c r="AU41" i="54"/>
  <c r="AT41" i="54"/>
  <c r="BG41" i="54" s="1"/>
  <c r="AR41" i="54"/>
  <c r="AU37" i="54"/>
  <c r="AT37" i="54"/>
  <c r="AR37" i="54"/>
  <c r="AT60" i="54"/>
  <c r="AR60" i="54"/>
  <c r="AU60" i="54"/>
  <c r="AT50" i="54"/>
  <c r="BG50" i="54" s="1"/>
  <c r="AR50" i="54"/>
  <c r="AU50" i="54"/>
  <c r="AU33" i="54"/>
  <c r="AT33" i="54"/>
  <c r="BG33" i="54" s="1"/>
  <c r="AR33" i="54"/>
  <c r="AT49" i="54"/>
  <c r="AR49" i="54"/>
  <c r="AU49" i="54"/>
  <c r="AT64" i="54"/>
  <c r="AR64" i="54"/>
  <c r="AU64" i="54"/>
  <c r="AT44" i="54"/>
  <c r="BG44" i="54" s="1"/>
  <c r="AR44" i="54"/>
  <c r="AU44" i="54"/>
  <c r="AT61" i="54"/>
  <c r="AR61" i="54"/>
  <c r="AU61" i="54"/>
  <c r="AT63" i="54"/>
  <c r="BG63" i="54" s="1"/>
  <c r="AU63" i="54"/>
  <c r="AR63" i="54"/>
  <c r="AT56" i="54"/>
  <c r="AR56" i="54"/>
  <c r="AU56" i="54"/>
  <c r="AT54" i="54"/>
  <c r="BG54" i="54" s="1"/>
  <c r="AR54" i="54"/>
  <c r="AU54" i="54"/>
  <c r="AT43" i="53"/>
  <c r="AU43" i="53"/>
  <c r="AR43" i="53"/>
  <c r="AT27" i="53"/>
  <c r="AR27" i="53"/>
  <c r="AU27" i="53"/>
  <c r="AT34" i="53"/>
  <c r="AU34" i="53"/>
  <c r="AR34" i="53"/>
  <c r="AT54" i="53"/>
  <c r="AR54" i="53"/>
  <c r="AU54" i="53"/>
  <c r="AM66" i="53"/>
  <c r="AT45" i="53"/>
  <c r="AR45" i="53"/>
  <c r="AU45" i="53"/>
  <c r="AT37" i="53"/>
  <c r="BG37" i="53" s="1"/>
  <c r="AR37" i="53"/>
  <c r="AU37" i="53"/>
  <c r="AT35" i="53"/>
  <c r="BG35" i="53" s="1"/>
  <c r="AR35" i="53"/>
  <c r="AU35" i="53"/>
  <c r="AT47" i="53"/>
  <c r="AU47" i="53"/>
  <c r="AR47" i="53"/>
  <c r="AT25" i="53"/>
  <c r="AR25" i="53"/>
  <c r="AU25" i="53"/>
  <c r="AT57" i="53"/>
  <c r="BG57" i="53" s="1"/>
  <c r="AU57" i="53"/>
  <c r="AR57" i="53"/>
  <c r="AT61" i="53"/>
  <c r="BG61" i="53" s="1"/>
  <c r="AR61" i="53"/>
  <c r="AU61" i="53"/>
  <c r="AT49" i="53"/>
  <c r="AR49" i="53"/>
  <c r="AU49" i="53"/>
  <c r="AT53" i="53"/>
  <c r="BG53" i="53" s="1"/>
  <c r="AU53" i="53"/>
  <c r="AR53" i="53"/>
  <c r="AT55" i="53"/>
  <c r="BG55" i="53" s="1"/>
  <c r="AR55" i="53"/>
  <c r="AU55" i="53"/>
  <c r="BG24" i="53"/>
  <c r="AT39" i="53"/>
  <c r="BG39" i="53" s="1"/>
  <c r="AR39" i="53"/>
  <c r="AU39" i="53"/>
  <c r="AT48" i="53"/>
  <c r="BG48" i="53" s="1"/>
  <c r="AR48" i="53"/>
  <c r="AU48" i="53"/>
  <c r="AT52" i="53"/>
  <c r="AR52" i="53"/>
  <c r="AU52" i="53"/>
  <c r="AT29" i="53"/>
  <c r="AR29" i="53"/>
  <c r="AU29" i="53"/>
  <c r="AT64" i="53"/>
  <c r="BG64" i="53" s="1"/>
  <c r="AR64" i="53"/>
  <c r="AU64" i="53"/>
  <c r="AT21" i="53"/>
  <c r="AU21" i="53"/>
  <c r="AR21" i="53"/>
  <c r="AT23" i="53"/>
  <c r="AU23" i="53"/>
  <c r="AR23" i="53"/>
  <c r="AU38" i="53"/>
  <c r="AT38" i="53"/>
  <c r="AR38" i="53"/>
  <c r="AU30" i="53"/>
  <c r="AT30" i="53"/>
  <c r="AR30" i="53"/>
  <c r="AU28" i="53"/>
  <c r="AT28" i="53"/>
  <c r="AR28" i="53"/>
  <c r="AT36" i="53"/>
  <c r="AU36" i="53"/>
  <c r="AR36" i="53"/>
  <c r="AT32" i="53"/>
  <c r="BG32" i="53" s="1"/>
  <c r="AU32" i="53"/>
  <c r="AR32" i="53"/>
  <c r="AT42" i="53"/>
  <c r="BG42" i="53" s="1"/>
  <c r="AU42" i="53"/>
  <c r="AR42" i="53"/>
  <c r="AT33" i="53"/>
  <c r="BG33" i="53" s="1"/>
  <c r="AR33" i="53"/>
  <c r="AU33" i="53"/>
  <c r="AT44" i="53"/>
  <c r="AR44" i="53"/>
  <c r="AU44" i="53"/>
  <c r="AT41" i="53"/>
  <c r="AR41" i="53"/>
  <c r="AU41" i="53"/>
  <c r="AT50" i="53"/>
  <c r="BG50" i="53" s="1"/>
  <c r="AR50" i="53"/>
  <c r="AU50" i="53"/>
  <c r="AT58" i="53"/>
  <c r="BG58" i="53" s="1"/>
  <c r="AR58" i="53"/>
  <c r="AU58" i="53"/>
  <c r="AT31" i="53"/>
  <c r="AR31" i="53"/>
  <c r="AU31" i="53"/>
  <c r="AT65" i="53"/>
  <c r="BG65" i="53" s="1"/>
  <c r="AU65" i="53"/>
  <c r="AR65" i="53"/>
  <c r="AT56" i="53"/>
  <c r="BG56" i="53" s="1"/>
  <c r="AR56" i="53"/>
  <c r="AU56" i="53"/>
  <c r="AT46" i="53"/>
  <c r="BG46" i="53" s="1"/>
  <c r="AR46" i="53"/>
  <c r="AU46" i="53"/>
  <c r="AT60" i="53"/>
  <c r="AR60" i="53"/>
  <c r="AU60" i="53"/>
  <c r="AT62" i="53"/>
  <c r="AR62" i="53"/>
  <c r="AU62" i="53"/>
  <c r="AU40" i="53"/>
  <c r="AT40" i="53"/>
  <c r="AR40" i="53"/>
  <c r="AT63" i="53"/>
  <c r="BG63" i="53" s="1"/>
  <c r="AR63" i="53"/>
  <c r="AU63" i="53"/>
  <c r="AT59" i="53"/>
  <c r="AU59" i="53"/>
  <c r="AR59" i="53"/>
  <c r="AT51" i="53"/>
  <c r="BG51" i="53" s="1"/>
  <c r="AU51" i="53"/>
  <c r="AR51" i="53"/>
  <c r="AT62" i="52"/>
  <c r="AR62" i="52"/>
  <c r="AU62" i="52"/>
  <c r="AT60" i="52"/>
  <c r="AR60" i="52"/>
  <c r="AU60" i="52"/>
  <c r="AT36" i="52"/>
  <c r="AR36" i="52"/>
  <c r="AU36" i="52"/>
  <c r="AU21" i="52"/>
  <c r="AT21" i="52"/>
  <c r="AR21" i="52"/>
  <c r="AT50" i="52"/>
  <c r="AR50" i="52"/>
  <c r="AU50" i="52"/>
  <c r="AT64" i="52"/>
  <c r="AR64" i="52"/>
  <c r="AU64" i="52"/>
  <c r="AR27" i="52"/>
  <c r="AT27" i="52"/>
  <c r="BG27" i="52" s="1"/>
  <c r="AU27" i="52"/>
  <c r="AT29" i="52"/>
  <c r="AR29" i="52"/>
  <c r="AU29" i="52"/>
  <c r="AT43" i="52"/>
  <c r="AU43" i="52"/>
  <c r="AR43" i="52"/>
  <c r="AT25" i="52"/>
  <c r="AR25" i="52"/>
  <c r="AU25" i="52"/>
  <c r="AT31" i="52"/>
  <c r="AR31" i="52"/>
  <c r="AU31" i="52"/>
  <c r="AT41" i="52"/>
  <c r="AR41" i="52"/>
  <c r="AU41" i="52"/>
  <c r="AM66" i="52"/>
  <c r="AU53" i="52"/>
  <c r="AT53" i="52"/>
  <c r="AR53" i="52"/>
  <c r="AT33" i="52"/>
  <c r="AR33" i="52"/>
  <c r="AU33" i="52"/>
  <c r="AU45" i="52"/>
  <c r="AT45" i="52"/>
  <c r="AR45" i="52"/>
  <c r="AU55" i="52"/>
  <c r="AT55" i="52"/>
  <c r="BG55" i="52" s="1"/>
  <c r="AR55" i="52"/>
  <c r="AT58" i="52"/>
  <c r="AR58" i="52"/>
  <c r="AU58" i="52"/>
  <c r="BG38" i="52"/>
  <c r="AT28" i="52"/>
  <c r="BG28" i="52" s="1"/>
  <c r="AU28" i="52"/>
  <c r="AR28" i="52"/>
  <c r="AR35" i="52"/>
  <c r="AT35" i="52"/>
  <c r="BG35" i="52" s="1"/>
  <c r="AU35" i="52"/>
  <c r="AT52" i="52"/>
  <c r="AR52" i="52"/>
  <c r="AU52" i="52"/>
  <c r="AT32" i="52"/>
  <c r="AR32" i="52"/>
  <c r="AU32" i="52"/>
  <c r="AT54" i="52"/>
  <c r="AR54" i="52"/>
  <c r="AU54" i="52"/>
  <c r="AT23" i="52"/>
  <c r="AU23" i="52"/>
  <c r="AR23" i="52"/>
  <c r="AT44" i="52"/>
  <c r="AR44" i="52"/>
  <c r="AU44" i="52"/>
  <c r="AT48" i="52"/>
  <c r="AR48" i="52"/>
  <c r="AU48" i="52"/>
  <c r="BG26" i="52"/>
  <c r="AT56" i="52"/>
  <c r="AR56" i="52"/>
  <c r="AU56" i="52"/>
  <c r="AT37" i="52"/>
  <c r="AR37" i="52"/>
  <c r="AU37" i="52"/>
  <c r="AT46" i="52"/>
  <c r="BG46" i="52" s="1"/>
  <c r="AR46" i="52"/>
  <c r="AU46" i="52"/>
  <c r="AU61" i="52"/>
  <c r="AT61" i="52"/>
  <c r="AR61" i="52"/>
  <c r="AU51" i="52"/>
  <c r="AT51" i="52"/>
  <c r="BG51" i="52" s="1"/>
  <c r="AR51" i="52"/>
  <c r="AT39" i="52"/>
  <c r="AR39" i="52"/>
  <c r="AU39" i="52"/>
  <c r="AU47" i="52"/>
  <c r="AT47" i="52"/>
  <c r="AR47" i="52"/>
  <c r="AU65" i="52"/>
  <c r="AT65" i="52"/>
  <c r="AR65" i="52"/>
  <c r="AU57" i="52"/>
  <c r="AT57" i="52"/>
  <c r="BG57" i="52" s="1"/>
  <c r="AR57" i="52"/>
  <c r="AU49" i="52"/>
  <c r="AT49" i="52"/>
  <c r="AR49" i="52"/>
  <c r="AU63" i="52"/>
  <c r="AT63" i="52"/>
  <c r="AR63" i="52"/>
  <c r="AU59" i="52"/>
  <c r="AT59" i="52"/>
  <c r="AR59" i="52"/>
  <c r="AT48" i="51"/>
  <c r="AR48" i="51"/>
  <c r="AU48" i="51"/>
  <c r="AU63" i="51"/>
  <c r="AT63" i="51"/>
  <c r="AR63" i="51"/>
  <c r="AU43" i="51"/>
  <c r="AT43" i="51"/>
  <c r="AR43" i="51"/>
  <c r="AU53" i="51"/>
  <c r="AT53" i="51"/>
  <c r="AR53" i="51"/>
  <c r="AU57" i="51"/>
  <c r="AT57" i="51"/>
  <c r="AR57" i="51"/>
  <c r="BG30" i="51"/>
  <c r="AT52" i="51"/>
  <c r="AR52" i="51"/>
  <c r="AU52" i="51"/>
  <c r="AT56" i="51"/>
  <c r="AR56" i="51"/>
  <c r="AU56" i="51"/>
  <c r="AR31" i="51"/>
  <c r="AT31" i="51"/>
  <c r="AU31" i="51"/>
  <c r="AT62" i="51"/>
  <c r="AR62" i="51"/>
  <c r="AU62" i="51"/>
  <c r="AT42" i="51"/>
  <c r="AR42" i="51"/>
  <c r="AU42" i="51"/>
  <c r="AT35" i="51"/>
  <c r="AU35" i="51"/>
  <c r="AR35" i="51"/>
  <c r="BG36" i="51"/>
  <c r="AT50" i="51"/>
  <c r="BG50" i="51" s="1"/>
  <c r="AR50" i="51"/>
  <c r="AU50" i="51"/>
  <c r="AT32" i="51"/>
  <c r="BG32" i="51" s="1"/>
  <c r="AR32" i="51"/>
  <c r="AU32" i="51"/>
  <c r="AM66" i="51"/>
  <c r="AU45" i="51"/>
  <c r="AT45" i="51"/>
  <c r="AR45" i="51"/>
  <c r="AU59" i="51"/>
  <c r="AT59" i="51"/>
  <c r="AR59" i="51"/>
  <c r="AU51" i="51"/>
  <c r="AT51" i="51"/>
  <c r="AR51" i="51"/>
  <c r="AU47" i="51"/>
  <c r="AT47" i="51"/>
  <c r="AR47" i="51"/>
  <c r="AU61" i="51"/>
  <c r="AT61" i="51"/>
  <c r="AR61" i="51"/>
  <c r="AU49" i="51"/>
  <c r="AT49" i="51"/>
  <c r="AR49" i="51"/>
  <c r="AT46" i="51"/>
  <c r="AR46" i="51"/>
  <c r="AU46" i="51"/>
  <c r="AU55" i="51"/>
  <c r="AT55" i="51"/>
  <c r="AR55" i="51"/>
  <c r="AU65" i="51"/>
  <c r="AT65" i="51"/>
  <c r="AR65" i="51"/>
  <c r="AT60" i="51"/>
  <c r="AR60" i="51"/>
  <c r="AU60" i="51"/>
  <c r="AT44" i="51"/>
  <c r="AR44" i="51"/>
  <c r="AU44" i="51"/>
  <c r="AT27" i="51"/>
  <c r="AU27" i="51"/>
  <c r="AR27" i="51"/>
  <c r="AT41" i="51"/>
  <c r="AR41" i="51"/>
  <c r="AU41" i="51"/>
  <c r="AT33" i="51"/>
  <c r="AR33" i="51"/>
  <c r="AU33" i="51"/>
  <c r="BG40" i="51"/>
  <c r="BG26" i="51"/>
  <c r="AT54" i="51"/>
  <c r="AR54" i="51"/>
  <c r="AU54" i="51"/>
  <c r="AT21" i="51"/>
  <c r="AR21" i="51"/>
  <c r="AU21" i="51"/>
  <c r="AT23" i="51"/>
  <c r="AR23" i="51"/>
  <c r="AU23" i="51"/>
  <c r="AT28" i="51"/>
  <c r="BG28" i="51" s="1"/>
  <c r="AR28" i="51"/>
  <c r="AU28" i="51"/>
  <c r="AT58" i="51"/>
  <c r="AR58" i="51"/>
  <c r="AU58" i="51"/>
  <c r="BG34" i="51"/>
  <c r="AT64" i="51"/>
  <c r="AR64" i="51"/>
  <c r="AU64" i="51"/>
  <c r="AT37" i="51"/>
  <c r="AR37" i="51"/>
  <c r="AU37" i="51"/>
  <c r="AT39" i="51"/>
  <c r="AR39" i="51"/>
  <c r="AU39" i="51"/>
  <c r="AT29" i="51"/>
  <c r="BG29" i="51" s="1"/>
  <c r="AR29" i="51"/>
  <c r="AU29" i="51"/>
  <c r="AT25" i="51"/>
  <c r="AR25" i="51"/>
  <c r="AU25" i="51"/>
  <c r="BG58" i="50"/>
  <c r="AT29" i="50"/>
  <c r="AR29" i="50"/>
  <c r="AU29" i="50"/>
  <c r="AT48" i="50"/>
  <c r="AR48" i="50"/>
  <c r="AU48" i="50"/>
  <c r="AT33" i="50"/>
  <c r="AR33" i="50"/>
  <c r="AU33" i="50"/>
  <c r="BG60" i="50"/>
  <c r="AT36" i="50"/>
  <c r="BG36" i="50" s="1"/>
  <c r="AR36" i="50"/>
  <c r="AU36" i="50"/>
  <c r="AU59" i="50"/>
  <c r="AT59" i="50"/>
  <c r="AR59" i="50"/>
  <c r="AT41" i="50"/>
  <c r="AU41" i="50"/>
  <c r="AR41" i="50"/>
  <c r="AT40" i="50"/>
  <c r="AR40" i="50"/>
  <c r="AU40" i="50"/>
  <c r="AU53" i="50"/>
  <c r="AT53" i="50"/>
  <c r="AR53" i="50"/>
  <c r="AU61" i="50"/>
  <c r="AT61" i="50"/>
  <c r="AR61" i="50"/>
  <c r="AT35" i="50"/>
  <c r="AU35" i="50"/>
  <c r="AR35" i="50"/>
  <c r="AT31" i="50"/>
  <c r="AU31" i="50"/>
  <c r="AR31" i="50"/>
  <c r="AU49" i="50"/>
  <c r="AT49" i="50"/>
  <c r="AR49" i="50"/>
  <c r="AU57" i="50"/>
  <c r="AT57" i="50"/>
  <c r="AR57" i="50"/>
  <c r="AT37" i="50"/>
  <c r="AR37" i="50"/>
  <c r="AU37" i="50"/>
  <c r="AT24" i="50"/>
  <c r="AR24" i="50"/>
  <c r="AU24" i="50"/>
  <c r="AT26" i="50"/>
  <c r="BG26" i="50" s="1"/>
  <c r="AR26" i="50"/>
  <c r="AU26" i="50"/>
  <c r="AT45" i="50"/>
  <c r="BG45" i="50" s="1"/>
  <c r="AU45" i="50"/>
  <c r="AR45" i="50"/>
  <c r="AT42" i="50"/>
  <c r="AR42" i="50"/>
  <c r="AU42" i="50"/>
  <c r="BG64" i="50"/>
  <c r="AT28" i="50"/>
  <c r="AR28" i="50"/>
  <c r="AU28" i="50"/>
  <c r="AT34" i="50"/>
  <c r="AR34" i="50"/>
  <c r="AU34" i="50"/>
  <c r="AT38" i="50"/>
  <c r="AR38" i="50"/>
  <c r="AU38" i="50"/>
  <c r="AT44" i="50"/>
  <c r="BG44" i="50" s="1"/>
  <c r="AR44" i="50"/>
  <c r="AU44" i="50"/>
  <c r="AT32" i="50"/>
  <c r="AR32" i="50"/>
  <c r="AU32" i="50"/>
  <c r="AT43" i="50"/>
  <c r="AR43" i="50"/>
  <c r="AU43" i="50"/>
  <c r="AT30" i="50"/>
  <c r="AR30" i="50"/>
  <c r="AU30" i="50"/>
  <c r="AT39" i="50"/>
  <c r="BG39" i="50" s="1"/>
  <c r="AR39" i="50"/>
  <c r="AU39" i="50"/>
  <c r="AU55" i="50"/>
  <c r="AT55" i="50"/>
  <c r="BG55" i="50" s="1"/>
  <c r="AR55" i="50"/>
  <c r="AT46" i="50"/>
  <c r="AR46" i="50"/>
  <c r="AU46" i="50"/>
  <c r="AT23" i="50"/>
  <c r="AR23" i="50"/>
  <c r="AU23" i="50"/>
  <c r="AU51" i="50"/>
  <c r="AT51" i="50"/>
  <c r="AR51" i="50"/>
  <c r="AU65" i="50"/>
  <c r="AT65" i="50"/>
  <c r="BG65" i="50" s="1"/>
  <c r="AR65" i="50"/>
  <c r="AU63" i="50"/>
  <c r="AT63" i="50"/>
  <c r="BG63" i="50" s="1"/>
  <c r="AR63" i="50"/>
  <c r="AU47" i="50"/>
  <c r="AT47" i="50"/>
  <c r="AR47" i="50"/>
  <c r="AT27" i="50"/>
  <c r="BG27" i="50" s="1"/>
  <c r="AR27" i="50"/>
  <c r="AU27" i="50"/>
  <c r="AT25" i="50"/>
  <c r="AU25" i="50"/>
  <c r="AR25" i="50"/>
  <c r="AT48" i="49"/>
  <c r="AU48" i="49"/>
  <c r="AR48" i="49"/>
  <c r="AR43" i="49"/>
  <c r="AT43" i="49"/>
  <c r="AU43" i="49"/>
  <c r="AT25" i="49"/>
  <c r="AR25" i="49"/>
  <c r="AU25" i="49"/>
  <c r="AR50" i="49"/>
  <c r="AT50" i="49"/>
  <c r="AU50" i="49"/>
  <c r="AT28" i="49"/>
  <c r="AR28" i="49"/>
  <c r="AU28" i="49"/>
  <c r="AT54" i="49"/>
  <c r="AR54" i="49"/>
  <c r="AU54" i="49"/>
  <c r="AT53" i="49"/>
  <c r="AU53" i="49"/>
  <c r="AR53" i="49"/>
  <c r="AT42" i="49"/>
  <c r="AR42" i="49"/>
  <c r="AU42" i="49"/>
  <c r="AT40" i="49"/>
  <c r="AR40" i="49"/>
  <c r="AU40" i="49"/>
  <c r="AT34" i="49"/>
  <c r="AR34" i="49"/>
  <c r="AU34" i="49"/>
  <c r="AR51" i="49"/>
  <c r="AT51" i="49"/>
  <c r="AU51" i="49"/>
  <c r="AT27" i="49"/>
  <c r="AR27" i="49"/>
  <c r="AU27" i="49"/>
  <c r="AT46" i="49"/>
  <c r="AR46" i="49"/>
  <c r="AU46" i="49"/>
  <c r="AT49" i="49"/>
  <c r="AR49" i="49"/>
  <c r="AU49" i="49"/>
  <c r="AR47" i="49"/>
  <c r="AT47" i="49"/>
  <c r="AU47" i="49"/>
  <c r="AT63" i="49"/>
  <c r="AU63" i="49"/>
  <c r="AR63" i="49"/>
  <c r="AT41" i="49"/>
  <c r="AU41" i="49"/>
  <c r="AR41" i="49"/>
  <c r="AU26" i="49"/>
  <c r="AT26" i="49"/>
  <c r="AR26" i="49"/>
  <c r="AT39" i="49"/>
  <c r="AU39" i="49"/>
  <c r="AR39" i="49"/>
  <c r="AT57" i="49"/>
  <c r="AR57" i="49"/>
  <c r="AU57" i="49"/>
  <c r="AT61" i="49"/>
  <c r="AU61" i="49"/>
  <c r="AR61" i="49"/>
  <c r="AT65" i="49"/>
  <c r="AU65" i="49"/>
  <c r="AR65" i="49"/>
  <c r="AM66" i="49"/>
  <c r="AT64" i="49"/>
  <c r="AR64" i="49"/>
  <c r="AU64" i="49"/>
  <c r="AT30" i="49"/>
  <c r="AR30" i="49"/>
  <c r="AU30" i="49"/>
  <c r="AT52" i="49"/>
  <c r="AR52" i="49"/>
  <c r="AU52" i="49"/>
  <c r="AT58" i="49"/>
  <c r="BG58" i="49" s="1"/>
  <c r="AR58" i="49"/>
  <c r="AU58" i="49"/>
  <c r="AT60" i="49"/>
  <c r="AR60" i="49"/>
  <c r="AU60" i="49"/>
  <c r="AT62" i="49"/>
  <c r="AR62" i="49"/>
  <c r="AU62" i="49"/>
  <c r="AT21" i="49"/>
  <c r="AR21" i="49"/>
  <c r="AU21" i="49"/>
  <c r="AT44" i="49"/>
  <c r="BG44" i="49" s="1"/>
  <c r="AR44" i="49"/>
  <c r="AU44" i="49"/>
  <c r="AT23" i="49"/>
  <c r="BG23" i="49" s="1"/>
  <c r="AR23" i="49"/>
  <c r="AU23" i="49"/>
  <c r="AT45" i="49"/>
  <c r="AU45" i="49"/>
  <c r="AR45" i="49"/>
  <c r="AT36" i="49"/>
  <c r="AR36" i="49"/>
  <c r="AU36" i="49"/>
  <c r="AT32" i="49"/>
  <c r="BG32" i="49" s="1"/>
  <c r="AR32" i="49"/>
  <c r="AU32" i="49"/>
  <c r="AT56" i="49"/>
  <c r="BG56" i="49" s="1"/>
  <c r="AR56" i="49"/>
  <c r="AU56" i="49"/>
  <c r="AT38" i="49"/>
  <c r="AR38" i="49"/>
  <c r="AU38" i="49"/>
  <c r="AT59" i="49"/>
  <c r="BG59" i="49" s="1"/>
  <c r="AU59" i="49"/>
  <c r="AR59" i="49"/>
  <c r="AT33" i="49"/>
  <c r="BG33" i="49" s="1"/>
  <c r="AU33" i="49"/>
  <c r="AR33" i="49"/>
  <c r="AT55" i="49"/>
  <c r="AR55" i="49"/>
  <c r="AU55" i="49"/>
  <c r="AT31" i="49"/>
  <c r="AU31" i="49"/>
  <c r="AR31" i="49"/>
  <c r="AT37" i="49"/>
  <c r="BG37" i="49" s="1"/>
  <c r="AU37" i="49"/>
  <c r="AR37" i="49"/>
  <c r="AT29" i="49"/>
  <c r="AU29" i="49"/>
  <c r="AR29" i="49"/>
  <c r="AT35" i="49"/>
  <c r="AU35" i="49"/>
  <c r="AR35" i="49"/>
  <c r="Y21" i="27"/>
  <c r="Z21" i="27" s="1"/>
  <c r="Y65" i="27"/>
  <c r="Z65" i="27" s="1"/>
  <c r="Y63" i="27"/>
  <c r="Z63" i="27" s="1"/>
  <c r="Y61" i="27"/>
  <c r="Z61" i="27" s="1"/>
  <c r="Y59" i="27"/>
  <c r="Z59" i="27" s="1"/>
  <c r="Y46" i="27"/>
  <c r="Z46" i="27" s="1"/>
  <c r="Y31" i="27"/>
  <c r="Z31" i="27" s="1"/>
  <c r="Y25" i="27"/>
  <c r="Z25" i="27" s="1"/>
  <c r="Y23" i="27"/>
  <c r="Z23" i="27" s="1"/>
  <c r="Y64" i="27"/>
  <c r="Z64" i="27" s="1"/>
  <c r="Y62" i="27"/>
  <c r="Z62" i="27" s="1"/>
  <c r="Y60" i="27"/>
  <c r="Z60" i="27" s="1"/>
  <c r="Y57" i="27"/>
  <c r="Z57" i="27" s="1"/>
  <c r="Y54" i="27"/>
  <c r="Z54" i="27" s="1"/>
  <c r="Y52" i="27"/>
  <c r="Z52" i="27" s="1"/>
  <c r="Y50" i="27"/>
  <c r="Z50" i="27" s="1"/>
  <c r="Y47" i="27"/>
  <c r="Z47" i="27" s="1"/>
  <c r="Y45" i="27"/>
  <c r="Z45" i="27" s="1"/>
  <c r="Y42" i="27"/>
  <c r="Z42" i="27" s="1"/>
  <c r="Y40" i="27"/>
  <c r="Z40" i="27" s="1"/>
  <c r="Y37" i="27"/>
  <c r="Z37" i="27" s="1"/>
  <c r="Y36" i="27"/>
  <c r="Z36" i="27" s="1"/>
  <c r="Y34" i="27"/>
  <c r="Z34" i="27" s="1"/>
  <c r="Y33" i="27"/>
  <c r="Z33" i="27" s="1"/>
  <c r="Y32" i="27"/>
  <c r="Z32" i="27" s="1"/>
  <c r="Y30" i="27"/>
  <c r="Z30" i="27" s="1"/>
  <c r="Y29" i="27"/>
  <c r="Z29" i="27" s="1"/>
  <c r="Y28" i="27"/>
  <c r="Z28" i="27" s="1"/>
  <c r="Y27" i="27"/>
  <c r="Z27" i="27" s="1"/>
  <c r="Y26" i="27"/>
  <c r="Z26" i="27" s="1"/>
  <c r="Y58" i="27"/>
  <c r="Z58" i="27" s="1"/>
  <c r="Y56" i="27"/>
  <c r="Z56" i="27" s="1"/>
  <c r="Y55" i="27"/>
  <c r="Z55" i="27" s="1"/>
  <c r="Y53" i="27"/>
  <c r="Z53" i="27" s="1"/>
  <c r="Y51" i="27"/>
  <c r="Z51" i="27" s="1"/>
  <c r="Y49" i="27"/>
  <c r="Z49" i="27" s="1"/>
  <c r="Y48" i="27"/>
  <c r="Z48" i="27" s="1"/>
  <c r="Y44" i="27"/>
  <c r="Z44" i="27" s="1"/>
  <c r="Y43" i="27"/>
  <c r="Z43" i="27" s="1"/>
  <c r="Y41" i="27"/>
  <c r="Z41" i="27" s="1"/>
  <c r="Y39" i="27"/>
  <c r="Z39" i="27" s="1"/>
  <c r="Y38" i="27"/>
  <c r="Z38" i="27" s="1"/>
  <c r="Y35" i="27"/>
  <c r="Z35" i="27" s="1"/>
  <c r="T61" i="27"/>
  <c r="T56" i="27"/>
  <c r="T45" i="27"/>
  <c r="T44" i="27"/>
  <c r="T42" i="27"/>
  <c r="T41" i="27"/>
  <c r="T40" i="27"/>
  <c r="T38" i="27"/>
  <c r="T37" i="27"/>
  <c r="T33" i="27"/>
  <c r="T60" i="27"/>
  <c r="T46" i="27"/>
  <c r="T29" i="27"/>
  <c r="T28" i="27"/>
  <c r="T65" i="27"/>
  <c r="T62" i="27"/>
  <c r="T58" i="27"/>
  <c r="T54" i="27"/>
  <c r="T49" i="27"/>
  <c r="T36" i="27"/>
  <c r="T34" i="27"/>
  <c r="T32" i="27"/>
  <c r="T30" i="27"/>
  <c r="T26" i="27"/>
  <c r="T57" i="27"/>
  <c r="T53" i="27"/>
  <c r="T50" i="27"/>
  <c r="T48" i="27"/>
  <c r="T21" i="27"/>
  <c r="T59" i="27"/>
  <c r="T64" i="27"/>
  <c r="T63" i="27"/>
  <c r="T55" i="27"/>
  <c r="T52" i="27"/>
  <c r="T51" i="27"/>
  <c r="T43" i="27"/>
  <c r="T35" i="27"/>
  <c r="T27" i="27"/>
  <c r="T47" i="27"/>
  <c r="T39" i="27"/>
  <c r="T31" i="27"/>
  <c r="T25" i="27"/>
  <c r="T24" i="27"/>
  <c r="BG61" i="54" l="1"/>
  <c r="BG45" i="54"/>
  <c r="BG23" i="54"/>
  <c r="BG55" i="54"/>
  <c r="BG65" i="54"/>
  <c r="BG36" i="54"/>
  <c r="BG42" i="54"/>
  <c r="BG28" i="53"/>
  <c r="BG43" i="53"/>
  <c r="BG27" i="53"/>
  <c r="BG44" i="52"/>
  <c r="BG53" i="52"/>
  <c r="BG31" i="52"/>
  <c r="BG21" i="52"/>
  <c r="BG36" i="52"/>
  <c r="BG59" i="52"/>
  <c r="BG65" i="52"/>
  <c r="BG61" i="52"/>
  <c r="BG23" i="52"/>
  <c r="BG52" i="52"/>
  <c r="BG25" i="52"/>
  <c r="BG64" i="52"/>
  <c r="BG60" i="52"/>
  <c r="BG65" i="51"/>
  <c r="BG61" i="51"/>
  <c r="BG45" i="51"/>
  <c r="BG35" i="51"/>
  <c r="BG31" i="51"/>
  <c r="BG56" i="51"/>
  <c r="BG43" i="51"/>
  <c r="BG51" i="51"/>
  <c r="BG57" i="51"/>
  <c r="BG39" i="51"/>
  <c r="BG23" i="51"/>
  <c r="BG44" i="51"/>
  <c r="BG32" i="50"/>
  <c r="BG28" i="50"/>
  <c r="BG29" i="50"/>
  <c r="BG54" i="50"/>
  <c r="BG29" i="49"/>
  <c r="BG55" i="49"/>
  <c r="BG30" i="49"/>
  <c r="BG25" i="49"/>
  <c r="BG61" i="49"/>
  <c r="BG41" i="49"/>
  <c r="BG43" i="49"/>
  <c r="BG48" i="49"/>
  <c r="BG60" i="49"/>
  <c r="BG64" i="49"/>
  <c r="BG65" i="49"/>
  <c r="BG47" i="49"/>
  <c r="BG49" i="49"/>
  <c r="BG51" i="49"/>
  <c r="BG34" i="49"/>
  <c r="BG54" i="49"/>
  <c r="BG37" i="54"/>
  <c r="BG26" i="54"/>
  <c r="BG57" i="54"/>
  <c r="BG39" i="54"/>
  <c r="BG49" i="54"/>
  <c r="BG58" i="54"/>
  <c r="BG62" i="54"/>
  <c r="BG29" i="54"/>
  <c r="BG53" i="54"/>
  <c r="BG30" i="54"/>
  <c r="BG56" i="54"/>
  <c r="BG64" i="54"/>
  <c r="BG60" i="54"/>
  <c r="BG35" i="54"/>
  <c r="BG52" i="54"/>
  <c r="BG27" i="54"/>
  <c r="BG59" i="54"/>
  <c r="BG48" i="54"/>
  <c r="BG34" i="54"/>
  <c r="BG40" i="54"/>
  <c r="BG32" i="54"/>
  <c r="BG21" i="53"/>
  <c r="BG59" i="53"/>
  <c r="BG60" i="53"/>
  <c r="BG31" i="53"/>
  <c r="BG44" i="53"/>
  <c r="BG36" i="53"/>
  <c r="BG38" i="53"/>
  <c r="BG23" i="53"/>
  <c r="BG52" i="53"/>
  <c r="BG49" i="53"/>
  <c r="BG47" i="53"/>
  <c r="BG34" i="53"/>
  <c r="BG40" i="53"/>
  <c r="BG62" i="53"/>
  <c r="BG41" i="53"/>
  <c r="BG30" i="53"/>
  <c r="BG29" i="53"/>
  <c r="BG25" i="53"/>
  <c r="BG45" i="53"/>
  <c r="BG54" i="53"/>
  <c r="BG49" i="52"/>
  <c r="BG56" i="52"/>
  <c r="BG48" i="52"/>
  <c r="BG32" i="52"/>
  <c r="BG58" i="52"/>
  <c r="BG41" i="52"/>
  <c r="BG29" i="52"/>
  <c r="BG63" i="52"/>
  <c r="BG47" i="52"/>
  <c r="BG39" i="52"/>
  <c r="BG37" i="52"/>
  <c r="BG54" i="52"/>
  <c r="BG45" i="52"/>
  <c r="BG33" i="52"/>
  <c r="BG43" i="52"/>
  <c r="BG50" i="52"/>
  <c r="BG62" i="52"/>
  <c r="BG27" i="51"/>
  <c r="BG49" i="51"/>
  <c r="BG59" i="51"/>
  <c r="BG53" i="51"/>
  <c r="BG25" i="51"/>
  <c r="BG58" i="51"/>
  <c r="BG54" i="51"/>
  <c r="BG41" i="51"/>
  <c r="BG60" i="51"/>
  <c r="BG62" i="51"/>
  <c r="BG64" i="51"/>
  <c r="BG37" i="51"/>
  <c r="BG21" i="51"/>
  <c r="BG33" i="51"/>
  <c r="BG55" i="51"/>
  <c r="BG46" i="51"/>
  <c r="BG47" i="51"/>
  <c r="BG42" i="51"/>
  <c r="BG52" i="51"/>
  <c r="BG63" i="51"/>
  <c r="BG48" i="51"/>
  <c r="BG25" i="50"/>
  <c r="BG51" i="50"/>
  <c r="BG23" i="50"/>
  <c r="BG30" i="50"/>
  <c r="BG38" i="50"/>
  <c r="BG24" i="50"/>
  <c r="BG49" i="50"/>
  <c r="BG31" i="50"/>
  <c r="BG53" i="50"/>
  <c r="BG40" i="50"/>
  <c r="BG33" i="50"/>
  <c r="BG57" i="50"/>
  <c r="BG61" i="50"/>
  <c r="BG59" i="50"/>
  <c r="BG47" i="50"/>
  <c r="BG46" i="50"/>
  <c r="BG43" i="50"/>
  <c r="BG34" i="50"/>
  <c r="BG42" i="50"/>
  <c r="BG37" i="50"/>
  <c r="BG35" i="50"/>
  <c r="BG41" i="50"/>
  <c r="BG48" i="50"/>
  <c r="BG39" i="49"/>
  <c r="BG53" i="49"/>
  <c r="BG50" i="49"/>
  <c r="BG31" i="49"/>
  <c r="BG38" i="49"/>
  <c r="BG45" i="49"/>
  <c r="BG62" i="49"/>
  <c r="BG52" i="49"/>
  <c r="BG57" i="49"/>
  <c r="BG63" i="49"/>
  <c r="BG27" i="49"/>
  <c r="BG42" i="49"/>
  <c r="BG35" i="49"/>
  <c r="BG36" i="49"/>
  <c r="BG21" i="49"/>
  <c r="BG26" i="49"/>
  <c r="BG46" i="49"/>
  <c r="BG40" i="49"/>
  <c r="BG28" i="49"/>
  <c r="AA24" i="27"/>
  <c r="AA43" i="27"/>
  <c r="AA37" i="27"/>
  <c r="AA58" i="27"/>
  <c r="AA25" i="27"/>
  <c r="AQ25" i="27" s="1"/>
  <c r="AU25" i="27" s="1"/>
  <c r="AA46" i="27"/>
  <c r="AA38" i="27"/>
  <c r="AA41" i="27"/>
  <c r="AA44" i="27"/>
  <c r="AA27" i="27"/>
  <c r="AA50" i="27"/>
  <c r="AA48" i="27"/>
  <c r="AA30" i="27"/>
  <c r="AA47" i="27"/>
  <c r="AA40" i="27"/>
  <c r="AA53" i="27"/>
  <c r="AA51" i="27"/>
  <c r="AA60" i="27"/>
  <c r="AA32" i="27"/>
  <c r="AA34" i="27"/>
  <c r="AQ34" i="27" s="1"/>
  <c r="AU34" i="27" s="1"/>
  <c r="AA64" i="27"/>
  <c r="AA45" i="27"/>
  <c r="AA28" i="27"/>
  <c r="AQ28" i="27" s="1"/>
  <c r="AU28" i="27" s="1"/>
  <c r="AA33" i="27"/>
  <c r="AA56" i="27"/>
  <c r="AQ56" i="27" s="1"/>
  <c r="AU56" i="27" s="1"/>
  <c r="AA29" i="27"/>
  <c r="AA61" i="27"/>
  <c r="AA26" i="27"/>
  <c r="AA31" i="27"/>
  <c r="AA49" i="27"/>
  <c r="AA42" i="27"/>
  <c r="AQ42" i="27" s="1"/>
  <c r="AU42" i="27" s="1"/>
  <c r="AA35" i="27"/>
  <c r="AA57" i="27"/>
  <c r="AA39" i="27"/>
  <c r="AA62" i="27"/>
  <c r="AQ62" i="27" s="1"/>
  <c r="AU62" i="27" s="1"/>
  <c r="AA36" i="27"/>
  <c r="AQ36" i="27" s="1"/>
  <c r="AU36" i="27" s="1"/>
  <c r="AA54" i="27"/>
  <c r="AQ54" i="27" s="1"/>
  <c r="AA21" i="27"/>
  <c r="AS21" i="27" s="1"/>
  <c r="AA65" i="27"/>
  <c r="AS36" i="27"/>
  <c r="AQ44" i="27"/>
  <c r="AU44" i="27" s="1"/>
  <c r="AS44" i="27"/>
  <c r="AS25" i="27"/>
  <c r="U22" i="27"/>
  <c r="W22" i="27" s="1"/>
  <c r="X22" i="27" s="1"/>
  <c r="H22" i="27"/>
  <c r="AF22" i="27"/>
  <c r="AO22" i="27"/>
  <c r="AV22" i="27"/>
  <c r="AW22" i="27"/>
  <c r="BA22" i="27"/>
  <c r="BB22" i="27"/>
  <c r="BC22" i="27"/>
  <c r="BD22" i="27"/>
  <c r="BE22" i="27"/>
  <c r="BF22" i="27"/>
  <c r="BF66" i="54" l="1"/>
  <c r="BF66" i="52"/>
  <c r="BF66" i="53"/>
  <c r="BF66" i="51"/>
  <c r="BF66" i="50"/>
  <c r="BF66" i="49"/>
  <c r="Y22" i="27"/>
  <c r="Z22" i="27" s="1"/>
  <c r="AS28" i="27"/>
  <c r="AS62" i="27"/>
  <c r="AQ50" i="27"/>
  <c r="AS50" i="27"/>
  <c r="AU54" i="27"/>
  <c r="AR54" i="27"/>
  <c r="AT54" i="27"/>
  <c r="AA52" i="27"/>
  <c r="AS54" i="27"/>
  <c r="AS34" i="27"/>
  <c r="AT62" i="27"/>
  <c r="BG62" i="27" s="1"/>
  <c r="AT42" i="27"/>
  <c r="BG42" i="27" s="1"/>
  <c r="AT34" i="27"/>
  <c r="AS56" i="27"/>
  <c r="AA55" i="27"/>
  <c r="AA63" i="27"/>
  <c r="AA59" i="27"/>
  <c r="AR62" i="27"/>
  <c r="AR42" i="27"/>
  <c r="AR34" i="27"/>
  <c r="AS42" i="27"/>
  <c r="AS64" i="27"/>
  <c r="AQ64" i="27"/>
  <c r="AU64" i="27" s="1"/>
  <c r="AQ65" i="27"/>
  <c r="AU65" i="27" s="1"/>
  <c r="AS65" i="27"/>
  <c r="AU22" i="27"/>
  <c r="T22" i="27"/>
  <c r="AQ21" i="27"/>
  <c r="AR21" i="27" s="1"/>
  <c r="BG34" i="27"/>
  <c r="AQ29" i="27"/>
  <c r="AU29" i="27" s="1"/>
  <c r="AS29" i="27"/>
  <c r="AQ43" i="27"/>
  <c r="AU43" i="27" s="1"/>
  <c r="AS43" i="27"/>
  <c r="AQ48" i="27"/>
  <c r="AU48" i="27" s="1"/>
  <c r="AS48" i="27"/>
  <c r="AQ58" i="27"/>
  <c r="AU58" i="27" s="1"/>
  <c r="AS58" i="27"/>
  <c r="AQ30" i="27"/>
  <c r="AU30" i="27" s="1"/>
  <c r="AS30" i="27"/>
  <c r="AQ35" i="27"/>
  <c r="AU35" i="27" s="1"/>
  <c r="AS35" i="27"/>
  <c r="AQ41" i="27"/>
  <c r="AU41" i="27" s="1"/>
  <c r="AS41" i="27"/>
  <c r="AQ49" i="27"/>
  <c r="AU49" i="27" s="1"/>
  <c r="AS49" i="27"/>
  <c r="AQ38" i="27"/>
  <c r="AU38" i="27" s="1"/>
  <c r="AS38" i="27"/>
  <c r="AQ26" i="27"/>
  <c r="AU26" i="27" s="1"/>
  <c r="AS26" i="27"/>
  <c r="AQ40" i="27"/>
  <c r="AU40" i="27" s="1"/>
  <c r="AS40" i="27"/>
  <c r="AQ37" i="27"/>
  <c r="AU37" i="27" s="1"/>
  <c r="AS37" i="27"/>
  <c r="AQ60" i="27"/>
  <c r="AU60" i="27" s="1"/>
  <c r="AS60" i="27"/>
  <c r="AQ32" i="27"/>
  <c r="AU32" i="27" s="1"/>
  <c r="AS32" i="27"/>
  <c r="AQ46" i="27"/>
  <c r="AU46" i="27" s="1"/>
  <c r="AS46" i="27"/>
  <c r="AQ45" i="27"/>
  <c r="AU45" i="27" s="1"/>
  <c r="AS45" i="27"/>
  <c r="AQ61" i="27"/>
  <c r="AU61" i="27" s="1"/>
  <c r="AS61" i="27"/>
  <c r="AT36" i="27"/>
  <c r="BG36" i="27" s="1"/>
  <c r="AR36" i="27"/>
  <c r="AQ51" i="27"/>
  <c r="AU51" i="27" s="1"/>
  <c r="AS51" i="27"/>
  <c r="AQ57" i="27"/>
  <c r="AU57" i="27" s="1"/>
  <c r="AS57" i="27"/>
  <c r="AQ39" i="27"/>
  <c r="AU39" i="27" s="1"/>
  <c r="AS39" i="27"/>
  <c r="AQ33" i="27"/>
  <c r="AU33" i="27" s="1"/>
  <c r="AS33" i="27"/>
  <c r="AQ53" i="27"/>
  <c r="AU53" i="27" s="1"/>
  <c r="AS53" i="27"/>
  <c r="AT44" i="27"/>
  <c r="AR44" i="27"/>
  <c r="AT28" i="27"/>
  <c r="AR28" i="27"/>
  <c r="AT56" i="27"/>
  <c r="BG56" i="27" s="1"/>
  <c r="AR56" i="27"/>
  <c r="AQ24" i="27"/>
  <c r="AU24" i="27" s="1"/>
  <c r="AS24" i="27"/>
  <c r="AT25" i="27"/>
  <c r="AR25" i="27"/>
  <c r="AR64" i="27" l="1"/>
  <c r="AT64" i="27"/>
  <c r="AT65" i="27"/>
  <c r="BG54" i="27"/>
  <c r="AU50" i="27"/>
  <c r="AT50" i="27"/>
  <c r="AR50" i="27"/>
  <c r="AR65" i="27"/>
  <c r="AU21" i="27"/>
  <c r="AT21" i="27"/>
  <c r="BG28" i="27"/>
  <c r="BG65" i="27"/>
  <c r="AQ27" i="27"/>
  <c r="AU27" i="27" s="1"/>
  <c r="AS27" i="27"/>
  <c r="AQ55" i="27"/>
  <c r="AU55" i="27" s="1"/>
  <c r="AS55" i="27"/>
  <c r="AQ31" i="27"/>
  <c r="AU31" i="27" s="1"/>
  <c r="AS31" i="27"/>
  <c r="AQ52" i="27"/>
  <c r="AU52" i="27" s="1"/>
  <c r="AS52" i="27"/>
  <c r="AQ59" i="27"/>
  <c r="AU59" i="27" s="1"/>
  <c r="AS59" i="27"/>
  <c r="AS63" i="27"/>
  <c r="AQ63" i="27"/>
  <c r="AU63" i="27" s="1"/>
  <c r="AQ47" i="27"/>
  <c r="AU47" i="27" s="1"/>
  <c r="AS47" i="27"/>
  <c r="BG44" i="27"/>
  <c r="AT39" i="27"/>
  <c r="BG39" i="27" s="1"/>
  <c r="AR39" i="27"/>
  <c r="AT51" i="27"/>
  <c r="AR51" i="27"/>
  <c r="AT61" i="27"/>
  <c r="AR61" i="27"/>
  <c r="AT45" i="27"/>
  <c r="AR45" i="27"/>
  <c r="AT32" i="27"/>
  <c r="AR32" i="27"/>
  <c r="AT37" i="27"/>
  <c r="AR37" i="27"/>
  <c r="AR26" i="27"/>
  <c r="AT26" i="27"/>
  <c r="BG26" i="27" s="1"/>
  <c r="AT49" i="27"/>
  <c r="AR49" i="27"/>
  <c r="AT35" i="27"/>
  <c r="BG35" i="27" s="1"/>
  <c r="AR35" i="27"/>
  <c r="AR58" i="27"/>
  <c r="AT58" i="27"/>
  <c r="AT43" i="27"/>
  <c r="BG43" i="27" s="1"/>
  <c r="AR43" i="27"/>
  <c r="BG64" i="27"/>
  <c r="AT53" i="27"/>
  <c r="AR53" i="27"/>
  <c r="AT33" i="27"/>
  <c r="AR33" i="27"/>
  <c r="AT57" i="27"/>
  <c r="AR57" i="27"/>
  <c r="AR46" i="27"/>
  <c r="AT46" i="27"/>
  <c r="AT60" i="27"/>
  <c r="AR60" i="27"/>
  <c r="AT40" i="27"/>
  <c r="AR40" i="27"/>
  <c r="AR38" i="27"/>
  <c r="AT38" i="27"/>
  <c r="AT41" i="27"/>
  <c r="AR41" i="27"/>
  <c r="AR30" i="27"/>
  <c r="AT30" i="27"/>
  <c r="BG30" i="27" s="1"/>
  <c r="AT48" i="27"/>
  <c r="AR48" i="27"/>
  <c r="AT29" i="27"/>
  <c r="AR29" i="27"/>
  <c r="BG25" i="27"/>
  <c r="AT24" i="27"/>
  <c r="AR24" i="27"/>
  <c r="BG50" i="27" l="1"/>
  <c r="AA22" i="27"/>
  <c r="AS22" i="27" s="1"/>
  <c r="BG21" i="27"/>
  <c r="BG48" i="27"/>
  <c r="BG38" i="27"/>
  <c r="BG40" i="27"/>
  <c r="BG33" i="27"/>
  <c r="BG49" i="27"/>
  <c r="BG45" i="27"/>
  <c r="BG29" i="27"/>
  <c r="BG57" i="27"/>
  <c r="BG24" i="27"/>
  <c r="AQ22" i="27"/>
  <c r="BG46" i="27"/>
  <c r="BG58" i="27"/>
  <c r="BG32" i="27"/>
  <c r="BG51" i="27"/>
  <c r="AT52" i="27"/>
  <c r="AR52" i="27"/>
  <c r="AT55" i="27"/>
  <c r="AR55" i="27"/>
  <c r="AT63" i="27"/>
  <c r="BG63" i="27" s="1"/>
  <c r="AR63" i="27"/>
  <c r="BG37" i="27"/>
  <c r="BG41" i="27"/>
  <c r="BG60" i="27"/>
  <c r="BG53" i="27"/>
  <c r="BG61" i="27"/>
  <c r="AT47" i="27"/>
  <c r="BG47" i="27" s="1"/>
  <c r="AR47" i="27"/>
  <c r="AT59" i="27"/>
  <c r="AR59" i="27"/>
  <c r="AT31" i="27"/>
  <c r="AR31" i="27"/>
  <c r="AT27" i="27"/>
  <c r="AR27" i="27"/>
  <c r="BG31" i="27" l="1"/>
  <c r="BG52" i="27"/>
  <c r="AR22" i="27"/>
  <c r="AT22" i="27"/>
  <c r="BG22" i="27" s="1"/>
  <c r="BG59" i="27"/>
  <c r="BG27" i="27"/>
  <c r="BG55" i="27"/>
  <c r="C5" i="1" l="1"/>
  <c r="F13" i="53" l="1"/>
  <c r="F13" i="54"/>
  <c r="F13" i="51"/>
  <c r="F13" i="52"/>
  <c r="F13" i="49"/>
  <c r="F13" i="50"/>
  <c r="Q80" i="27"/>
  <c r="Q79" i="27"/>
  <c r="Q78" i="27"/>
  <c r="Q76" i="27"/>
  <c r="D73" i="27"/>
  <c r="D72" i="27"/>
  <c r="BH68" i="27"/>
  <c r="BH67" i="27"/>
  <c r="H13" i="27"/>
  <c r="F13" i="27"/>
  <c r="BI4" i="27"/>
  <c r="D4" i="27"/>
  <c r="C3" i="27"/>
  <c r="C2" i="27"/>
  <c r="E11" i="1" l="1"/>
  <c r="E10" i="1"/>
  <c r="B12" i="1"/>
  <c r="Q77" i="54" l="1"/>
  <c r="D70" i="54"/>
  <c r="Q77" i="53"/>
  <c r="D70" i="53"/>
  <c r="D70" i="52"/>
  <c r="Q77" i="52"/>
  <c r="Q77" i="51"/>
  <c r="D70" i="51"/>
  <c r="Q77" i="50"/>
  <c r="D70" i="50"/>
  <c r="Q77" i="49"/>
  <c r="D70" i="49"/>
  <c r="AG13" i="27"/>
  <c r="AB13" i="27"/>
  <c r="D70" i="27"/>
  <c r="Q77" i="27"/>
  <c r="H10" i="1"/>
  <c r="H11" i="1"/>
  <c r="F10" i="1"/>
  <c r="G11" i="1"/>
  <c r="F11" i="1"/>
  <c r="G10" i="1"/>
  <c r="T23" i="27"/>
  <c r="U66" i="27"/>
  <c r="T66" i="27" s="1"/>
  <c r="AA23" i="27" l="1"/>
  <c r="AQ23" i="27" l="1"/>
  <c r="AR23" i="27" s="1"/>
  <c r="AS23" i="27"/>
  <c r="AM66" i="27" s="1"/>
  <c r="AU23" i="27" l="1"/>
  <c r="AT23" i="27"/>
  <c r="BG23" i="27" l="1"/>
  <c r="BF66" i="27" s="1"/>
</calcChain>
</file>

<file path=xl/comments1.xml><?xml version="1.0" encoding="utf-8"?>
<comments xmlns="http://schemas.openxmlformats.org/spreadsheetml/2006/main">
  <authors>
    <author>idare1</author>
  </authors>
  <commentList>
    <comment ref="J90" authorId="0">
      <text>
        <r>
          <rPr>
            <b/>
            <sz val="9"/>
            <color indexed="81"/>
            <rFont val="Tahoma"/>
            <family val="2"/>
            <charset val="162"/>
          </rPr>
          <t>idare1:</t>
        </r>
        <r>
          <rPr>
            <sz val="9"/>
            <color indexed="81"/>
            <rFont val="Tahoma"/>
            <family val="2"/>
            <charset val="162"/>
          </rPr>
          <t xml:space="preserve">
Atelye Şefi</t>
        </r>
      </text>
    </comment>
    <comment ref="J92" authorId="0">
      <text>
        <r>
          <rPr>
            <b/>
            <sz val="9"/>
            <color indexed="81"/>
            <rFont val="Tahoma"/>
            <family val="2"/>
            <charset val="162"/>
          </rPr>
          <t>idare1:</t>
        </r>
        <r>
          <rPr>
            <sz val="9"/>
            <color indexed="81"/>
            <rFont val="Tahoma"/>
            <family val="2"/>
            <charset val="162"/>
          </rPr>
          <t xml:space="preserve">
Alan Şefi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7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comments8.xml><?xml version="1.0" encoding="utf-8"?>
<comments xmlns="http://schemas.openxmlformats.org/spreadsheetml/2006/main">
  <authors>
    <author>pc</author>
  </authors>
  <commentList>
    <comment ref="G21" authorId="0">
      <text>
        <r>
          <rPr>
            <b/>
            <sz val="16"/>
            <color indexed="81"/>
            <rFont val="Tahoma"/>
            <family val="2"/>
            <charset val="162"/>
          </rPr>
          <t>FİİLEN OKUTULAN DERS SAATİ SAYISI KURSLAR DAHİL 
40 SAATİ GEÇEMEZ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AR21" authorId="0">
      <text>
        <r>
          <rPr>
            <b/>
            <sz val="14"/>
            <color indexed="81"/>
            <rFont val="Tahoma"/>
            <family val="2"/>
            <charset val="162"/>
          </rPr>
          <t>Yüksek Lisansı olan öğretmenlerin fiilen girdiği dersler bu satıra yazılacak</t>
        </r>
      </text>
    </comment>
    <comment ref="BH21" authorId="0">
      <text>
        <r>
          <rPr>
            <b/>
            <sz val="14"/>
            <color indexed="81"/>
            <rFont val="Tahoma"/>
            <family val="2"/>
            <charset val="162"/>
          </rPr>
          <t>ÜCRETLİ DERS SAATİ TOPLAMI İLE KBS DAĞILIMI TOPLAMI EŞİTMİ KONROL ET (Ücretli öğretmen hariç)</t>
        </r>
      </text>
    </comment>
    <comment ref="K2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2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2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2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2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8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39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3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3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3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0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2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3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4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5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6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7" authorId="0">
      <text>
        <r>
          <rPr>
            <b/>
            <sz val="10"/>
            <color indexed="81"/>
            <rFont val="Tahoma"/>
            <family val="2"/>
            <charset val="162"/>
          </rPr>
          <t>OKUL MÜDÜRÜ: 2 SAATE KADAR 
MÜDÜR YARD.: 6 SAAT
BRANŞ ÖĞRT:15 SAAT
SINIF ÖĞR: 18 SAAT
MES.DER ÖĞRT: 20 SAAT</t>
        </r>
      </text>
    </comment>
    <comment ref="L4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4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4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4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5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5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5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5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6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6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6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6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7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7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7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7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8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8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8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8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59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59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59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59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0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0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0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0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1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1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1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1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2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2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2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2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3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3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3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  <comment ref="K64" authorId="0">
      <text>
        <r>
          <rPr>
            <b/>
            <sz val="12"/>
            <color indexed="81"/>
            <rFont val="Tahoma"/>
            <family val="2"/>
            <charset val="162"/>
          </rPr>
          <t>BRANŞ ÖĞR= 9 SAAT
SINIF ÖĞRETMENİ 12 SAAT              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L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M64" authorId="0">
      <text>
        <r>
          <rPr>
            <b/>
            <sz val="12"/>
            <color indexed="81"/>
            <rFont val="Tahoma"/>
            <family val="2"/>
            <charset val="162"/>
          </rPr>
          <t>BRANŞ ÖĞR= 6 SAAT
MES. DERSİ 20 SAATE KADAR</t>
        </r>
        <r>
          <rPr>
            <b/>
            <sz val="9"/>
            <color indexed="81"/>
            <rFont val="Tahoma"/>
            <charset val="1"/>
          </rPr>
          <t xml:space="preserve"> </t>
        </r>
      </text>
    </comment>
    <comment ref="AI64" authorId="0">
      <text>
        <r>
          <rPr>
            <b/>
            <sz val="9"/>
            <color indexed="81"/>
            <rFont val="Tahoma"/>
            <family val="2"/>
            <charset val="162"/>
          </rPr>
          <t>Danışmanlık ve Öğrenci Sosyal ve Kişisel Hizmetin yalnız birisi ödenir</t>
        </r>
      </text>
    </comment>
    <comment ref="AK64" authorId="0">
      <text>
        <r>
          <rPr>
            <b/>
            <sz val="14"/>
            <color indexed="81"/>
            <rFont val="Tahoma"/>
            <family val="2"/>
            <charset val="162"/>
          </rPr>
          <t>Sınıf veya Şube sorumluluğu verilen /Rehberlik dersi okutan öğretmenler faydalanır</t>
        </r>
      </text>
    </comment>
  </commentList>
</comments>
</file>

<file path=xl/sharedStrings.xml><?xml version="1.0" encoding="utf-8"?>
<sst xmlns="http://schemas.openxmlformats.org/spreadsheetml/2006/main" count="957" uniqueCount="169">
  <si>
    <t>T.C.</t>
  </si>
  <si>
    <t>ODUNPAZARI KAYMAKAMLIĞI</t>
  </si>
  <si>
    <t xml:space="preserve">Sayı     : </t>
  </si>
  <si>
    <t xml:space="preserve">Konu    : </t>
  </si>
  <si>
    <t>Ek Ders Ücret Onayı.</t>
  </si>
  <si>
    <t xml:space="preserve">İlgi       : </t>
  </si>
  <si>
    <t>Millî Eğitim Bakanlığı Yönetici ve Öğretmenlerinin Ders ve Ek Ders Saatlerine İlişkin Karar.</t>
  </si>
  <si>
    <t>ÖĞRETMEN / YÖNETİCİNİN</t>
  </si>
  <si>
    <t xml:space="preserve">                     Ü  C  R  E  T  L  İ   O  K  U  T  U  L  A  N    D  E  R  S  L  E  R</t>
  </si>
  <si>
    <t>Adı ve Soyadı</t>
  </si>
  <si>
    <t>Görev Unvanı</t>
  </si>
  <si>
    <t>Nöbet Görevi Ücreti</t>
  </si>
  <si>
    <t>Okul Müdürü</t>
  </si>
  <si>
    <t xml:space="preserve"> </t>
  </si>
  <si>
    <t>Uygun görüşle arz ederim.</t>
  </si>
  <si>
    <t>İlçe Millî Eğitim Müdürü</t>
  </si>
  <si>
    <t xml:space="preserve">                Makamlarınızca da uygun görüldüğü takdirde olurlarınıza arz ederim.   </t>
  </si>
  <si>
    <t>Makamlarınızca da uygun görüldüğü takdirde olurlarınıza arz ederim.</t>
  </si>
  <si>
    <t>MÜLKİ AMİRLİK :</t>
  </si>
  <si>
    <t>BAĞLI BULUNULAN MİLLÎ EĞİTİM :</t>
  </si>
  <si>
    <t>İLÇE MİLLÎ EĞİTİM MÜDÜRLÜĞÜ</t>
  </si>
  <si>
    <t>Aylık katsayı:</t>
  </si>
  <si>
    <t>T.C.DEVLET TEŞ. NO-S.DOSYA PLANI KODU :</t>
  </si>
  <si>
    <t>Normal</t>
  </si>
  <si>
    <t>Özel Eğitim</t>
  </si>
  <si>
    <t>Yüksek Lisans</t>
  </si>
  <si>
    <t>Doktora</t>
  </si>
  <si>
    <t>OKUL/KURUM MÜDÜRÜ ADI SOYADI :</t>
  </si>
  <si>
    <t>GÜNDÜZ</t>
  </si>
  <si>
    <t>UNVANI :</t>
  </si>
  <si>
    <t>GECE</t>
  </si>
  <si>
    <t>UYGUN GÖRÜŞLE ARZ EDEN AMİRİN ADI SOYADI :</t>
  </si>
  <si>
    <t>Artırım Oranı :</t>
  </si>
  <si>
    <t>+25%</t>
  </si>
  <si>
    <t>+5%</t>
  </si>
  <si>
    <t>+15%</t>
  </si>
  <si>
    <t>ONAY YETKİLİSİNİN ADI SOYADI :</t>
  </si>
  <si>
    <t>UNVANI 1 :</t>
  </si>
  <si>
    <t>UNVANI 2 :</t>
  </si>
  <si>
    <t>DÜZENLEME TARİHİ :</t>
  </si>
  <si>
    <t>MALİ YIL :</t>
  </si>
  <si>
    <t>ÜCRET DÖNEMİ :</t>
  </si>
  <si>
    <t>GEÇERLİ OLDUĞU TARİH</t>
  </si>
  <si>
    <t>AÇIKLAMA</t>
  </si>
  <si>
    <t>İLÇE MİLLİ EĞİTİM MÜDÜRLÜĞÜNE</t>
  </si>
  <si>
    <t>DDEF</t>
  </si>
  <si>
    <t>Öğrenim Durumu</t>
  </si>
  <si>
    <t>Lisans</t>
  </si>
  <si>
    <t>FİİLİ OKUTULAN DERS YÜKÜ</t>
  </si>
  <si>
    <t>Sınıf Öğretmeni</t>
  </si>
  <si>
    <t>Branş Öğretmeni</t>
  </si>
  <si>
    <t>ÖĞRENİM DURUMU</t>
  </si>
  <si>
    <t>GÖREVİ</t>
  </si>
  <si>
    <t>Rehber Öğretmen</t>
  </si>
  <si>
    <t>Nöbet</t>
  </si>
  <si>
    <t>BELLETİCİLİK</t>
  </si>
  <si>
    <t>MAOL</t>
  </si>
  <si>
    <t>PBO</t>
  </si>
  <si>
    <t>TAM GÜN TAM YIL</t>
  </si>
  <si>
    <t>MEZUNİYET ALANI BRANŞI</t>
  </si>
  <si>
    <t>Ders Niteliğinde                       Yönetim Gideri</t>
  </si>
  <si>
    <t>Zorunlu Ek                                       Ders Görevi</t>
  </si>
  <si>
    <t>İsteğe Bağlı                                      Ek Ders Görevi</t>
  </si>
  <si>
    <t>Planlama Bakım ve                          Onarım Görevi</t>
  </si>
  <si>
    <t>ÜCRETLİ  DERS SAATLERİ TOPLAMI</t>
  </si>
  <si>
    <t>Ücretli Öğretmen</t>
  </si>
  <si>
    <t>Ek:1</t>
  </si>
  <si>
    <t>Ek:2</t>
  </si>
  <si>
    <t xml:space="preserve">Mali yılı bütçesi </t>
  </si>
  <si>
    <t xml:space="preserve">176.Maddesinin 1 ve 2.fıkrasına göre </t>
  </si>
  <si>
    <t xml:space="preserve">döneminde  her ders saati için gündüz </t>
  </si>
  <si>
    <t xml:space="preserve">TL. Gece için </t>
  </si>
  <si>
    <t>(Tahakkuk Birimi)</t>
  </si>
  <si>
    <t>Özel Eğt.(Dest.                       Ods.Evde-Hast)</t>
  </si>
  <si>
    <t>Olur</t>
  </si>
  <si>
    <t>AÇIKLAMALAR</t>
  </si>
  <si>
    <t>Yukarıdaki kutucuklara X işareti koyarsanız onaylayacak Makam bilgisi otomatik olarak yazılacaktır</t>
  </si>
  <si>
    <t>Kaymakam a.</t>
  </si>
  <si>
    <t>Olg.Ens.Arş/Tan/Pazl.</t>
  </si>
  <si>
    <t xml:space="preserve">             Okulumuzda görevli  yönetici ve öğretmenlerin 01/12/2006 tarih ve 2006/11350 sayılı ilgi Bakanlar Kurulu Kararı uyarınca 657 Sayılı Devlet Memurları kanununun 4359,5473 ve 6639 sayılı kanunla değişik     
</t>
  </si>
  <si>
    <t>2-Okulunuzun Adını değiştirmeyi unutmayınız</t>
  </si>
  <si>
    <t>3-Giden Evrak kayıt işlemi-Mali yılı-ücret dönemini kontrol ediniz</t>
  </si>
  <si>
    <t>5-Aylık Katsayı Değiştiğinde yeni Aylık Katsayı yazmayı unutmayınız</t>
  </si>
  <si>
    <t>7-Bu Onay için giden evraktan tarih ve sayı alındığında ayrıca üst yazı yazmayınız</t>
  </si>
  <si>
    <t>O.Md Yr-İlköğrt</t>
  </si>
  <si>
    <t>O.Md-Reh Arş</t>
  </si>
  <si>
    <t>O.Md-Okl Önc</t>
  </si>
  <si>
    <t>O.Md-İlköğrt</t>
  </si>
  <si>
    <t>O.Md-Özel Eğt</t>
  </si>
  <si>
    <t xml:space="preserve">O.Md-And Lise </t>
  </si>
  <si>
    <t>O.Md Yr-Reh Arş</t>
  </si>
  <si>
    <t>O.Md Yr-Okl Önc</t>
  </si>
  <si>
    <t>O.Md Yr-Özel Eğt</t>
  </si>
  <si>
    <t xml:space="preserve">O.Md Yr-And Lise </t>
  </si>
  <si>
    <t>O.Md Yr-Mesl Tek</t>
  </si>
  <si>
    <t>O.Md Yr.Pn.Sorm</t>
  </si>
  <si>
    <t>O.Md-Mesl.L.</t>
  </si>
  <si>
    <t>O.Md.Pnsl.An.Fen L</t>
  </si>
  <si>
    <t>O.Md Yr-Pnsl.An Fen</t>
  </si>
  <si>
    <t>Geç Görv-Form.Öğr.</t>
  </si>
  <si>
    <t>İKİLİ ÖĞRETM</t>
  </si>
  <si>
    <t>Kurs Yönetici</t>
  </si>
  <si>
    <t>YÖNETİM GÖREVİ</t>
  </si>
  <si>
    <t>O.Md Yr-Olg-Halk Eğt</t>
  </si>
  <si>
    <t>O.Md-Olg-Halk Eğt</t>
  </si>
  <si>
    <t>5/1-Aylık Karşılığı Ders Görevi</t>
  </si>
  <si>
    <t>11/1- Haz.ve                           Planlama Görevi</t>
  </si>
  <si>
    <t>17/1-Ders Dışı Etk.                              (Egzersiz) görevi</t>
  </si>
  <si>
    <t>19/2-Kurul Ve            Komis. Üyeliği</t>
  </si>
  <si>
    <t>8/6 Açık Öğt Dersleri</t>
  </si>
  <si>
    <t>15-İşlet. Mes. Eğt.</t>
  </si>
  <si>
    <t>OKUL/KURUM ADI (………………Müdürlüğü):</t>
  </si>
  <si>
    <t>X</t>
  </si>
  <si>
    <t>FİLEN OKUTULAN                   DERS SAATİ</t>
  </si>
  <si>
    <t>9/2-   Ücret                         Karşılığı Görev</t>
  </si>
  <si>
    <t>13/1- Belleticilik</t>
  </si>
  <si>
    <t>ÜCRETLİ   EK                              DERS TOP.</t>
  </si>
  <si>
    <t>TL.   Yüksek Lisans yapanların fiilen girdiği</t>
  </si>
  <si>
    <t xml:space="preserve">             derslere % 5 ,Doktora yapanların fiilen girdiği derslere% 15   Özel öğretim ve Destek odasında %25 ,Destek ve yetiştirme kurslarında görev alanlara % 100 artırımlı olarak ödenmesi uygun görülmüştür.</t>
  </si>
  <si>
    <t>10-Manuel yazamadığınız kısımlarda butonu kullanarak seçim yapınız.</t>
  </si>
  <si>
    <t>İKİLİ ÖĞRT</t>
  </si>
  <si>
    <t>KURS YÖNT</t>
  </si>
  <si>
    <t>Mes. Dersi Öğret</t>
  </si>
  <si>
    <r>
      <t xml:space="preserve">1-İlçe Milli Eğitim Müdürünün İsmini Son Sayfaya açınız ( bu işlem için onay sayfasında sarı kutulara </t>
    </r>
    <r>
      <rPr>
        <b/>
        <sz val="12"/>
        <rFont val="Times New Roman"/>
        <family val="1"/>
        <charset val="162"/>
      </rPr>
      <t>X</t>
    </r>
    <r>
      <rPr>
        <sz val="12"/>
        <rFont val="Times New Roman"/>
        <family val="1"/>
        <charset val="162"/>
      </rPr>
      <t xml:space="preserve"> koyunuz)</t>
    </r>
  </si>
  <si>
    <t>Gündüz</t>
  </si>
  <si>
    <t>Nöbet Ücreti</t>
  </si>
  <si>
    <t>Belletmenlik</t>
  </si>
  <si>
    <t>Ekders Yer.Gec.Gör. Gündüz</t>
  </si>
  <si>
    <t>TOPLAM</t>
  </si>
  <si>
    <t>Ders Dışı Egzesiz</t>
  </si>
  <si>
    <t>Destek.Kursu-Gece</t>
  </si>
  <si>
    <t>formül</t>
  </si>
  <si>
    <t>Kürşad Önder CEYLAN</t>
  </si>
  <si>
    <t>Ekders Yer.Gec.Gör. Gündüz % 25 Fazla</t>
  </si>
  <si>
    <t>Nöbet Ücreti                           % 25 Fazla</t>
  </si>
  <si>
    <r>
      <rPr>
        <b/>
        <sz val="16"/>
        <rFont val="Times New Roman"/>
        <family val="1"/>
        <charset val="162"/>
      </rPr>
      <t>ÖZCAN KAVAK'IN ARMAĞANIDIR</t>
    </r>
    <r>
      <rPr>
        <b/>
        <sz val="14"/>
        <rFont val="Times New Roman"/>
        <family val="1"/>
        <charset val="162"/>
      </rPr>
      <t xml:space="preserve"> Bilgi İçin 230 60 61-Dahili 296</t>
    </r>
  </si>
  <si>
    <t>İDARECİLERİN ADI SOYADI</t>
  </si>
  <si>
    <t xml:space="preserve">ÜCRETLİ </t>
  </si>
  <si>
    <t>Şube Müdürü</t>
  </si>
  <si>
    <t>9-Yüksek Lisans Belgesi,Geçici görev Onayı,Belletmenlik onayı,DDEF, onayları mutlaka eklenecek</t>
  </si>
  <si>
    <t>Azami Gireceği Ders Sayısı</t>
  </si>
  <si>
    <t>İYEP-İlkokul Yetiştirme                            Kurs Programı</t>
  </si>
  <si>
    <t>EVDE /HAS. EĞİTİMİ</t>
  </si>
  <si>
    <r>
      <t xml:space="preserve">Dest.ve Yet. Kursu-                </t>
    </r>
    <r>
      <rPr>
        <b/>
        <sz val="14"/>
        <color theme="1"/>
        <rFont val="Calibri"/>
        <family val="2"/>
        <charset val="162"/>
        <scheme val="minor"/>
      </rPr>
      <t>GECE</t>
    </r>
  </si>
  <si>
    <t>GECE % 25-Faz.</t>
  </si>
  <si>
    <t>GÜNDÜZ % 25-Faz.</t>
  </si>
  <si>
    <t>Destek.Kursu-GÜN</t>
  </si>
  <si>
    <r>
      <t>Dest. ve Yet. Kurs.-</t>
    </r>
    <r>
      <rPr>
        <sz val="12"/>
        <color theme="1"/>
        <rFont val="Calibri"/>
        <family val="2"/>
        <charset val="162"/>
        <scheme val="minor"/>
      </rPr>
      <t>GÜNDÜZ</t>
    </r>
  </si>
  <si>
    <t>6/5-Öğrc Sosyal                  Ve Kisel Hizmetleri</t>
  </si>
  <si>
    <t>NOT: BU BÖLÜM  KBS İCMAL FİŞİNE YAZILAN HAFTALIK EK DERS DAĞILIMI  İLE  BİRE BİR AYNI OLACAK</t>
  </si>
  <si>
    <t>30033816-841-E</t>
  </si>
  <si>
    <t>Sıra No</t>
  </si>
  <si>
    <t>KAVAK</t>
  </si>
  <si>
    <t>Yüksek Lisans Form</t>
  </si>
  <si>
    <t>formül yuvarlama</t>
  </si>
  <si>
    <t>Lisans kıyaslama</t>
  </si>
  <si>
    <t>8/6 Açık Öğt Dersleri       GECE</t>
  </si>
  <si>
    <t xml:space="preserve">8/6 Açık Öğt Dersleri </t>
  </si>
  <si>
    <t>10 / 7.Olg.Ens.Arş.             Tant / Pazarlama</t>
  </si>
  <si>
    <t>Matematik</t>
  </si>
  <si>
    <t xml:space="preserve">16/1-2 Geçici Görev </t>
  </si>
  <si>
    <t>6-Sayfa (1) den Sayfa (9) e kadar sırasıyala ücret alacak  pesrsoneli yazınız</t>
  </si>
  <si>
    <t>frm öğr.kişisel/2</t>
  </si>
  <si>
    <t>formul  öğrenci kişisel</t>
  </si>
  <si>
    <t>Nöbet Ücreti % 25 Fazla</t>
  </si>
  <si>
    <t>4-İlgili Şube Müdürü ve Onaylayacak makamı kontrol ediniz/ Farklı isim var ise aşağıdan değiştiriniz</t>
  </si>
  <si>
    <t>Mehmet  ERBEK</t>
  </si>
  <si>
    <t>OKULUN ADINI BİLMİYORUM</t>
  </si>
  <si>
    <t>6/5-Danışmanlık ve       sınıf öğretmeni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</si>
</sst>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mm\/yyyy"/>
    <numFmt numFmtId="166" formatCode="yyyy"/>
  </numFmts>
  <fonts count="3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6"/>
      <name val="Arial Tur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2"/>
      <color theme="1"/>
      <name val="Calibri"/>
      <family val="2"/>
      <charset val="162"/>
      <scheme val="minor"/>
    </font>
    <font>
      <sz val="14"/>
      <color rgb="FFFF0000"/>
      <name val="Times New Roman"/>
      <family val="1"/>
      <charset val="162"/>
    </font>
    <font>
      <sz val="11"/>
      <name val="Arial Tur"/>
      <charset val="162"/>
    </font>
    <font>
      <sz val="14"/>
      <name val="Arial Tur"/>
      <charset val="162"/>
    </font>
    <font>
      <sz val="20"/>
      <color rgb="FFFF0000"/>
      <name val="Times New Roman"/>
      <family val="1"/>
      <charset val="162"/>
    </font>
    <font>
      <sz val="9"/>
      <name val="Arial Tur"/>
      <charset val="162"/>
    </font>
    <font>
      <sz val="13"/>
      <name val="Times New Roman"/>
      <family val="1"/>
      <charset val="162"/>
    </font>
    <font>
      <b/>
      <sz val="11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color theme="1"/>
      <name val="Arial Tur"/>
      <charset val="162"/>
    </font>
    <font>
      <b/>
      <sz val="10"/>
      <name val="Arial Tur"/>
      <charset val="162"/>
    </font>
    <font>
      <b/>
      <sz val="14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9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indexed="81"/>
      <name val="Tahoma"/>
      <family val="2"/>
      <charset val="162"/>
    </font>
    <font>
      <b/>
      <sz val="9"/>
      <color indexed="81"/>
      <name val="Tahoma"/>
      <charset val="1"/>
    </font>
    <font>
      <b/>
      <sz val="10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16" fontId="0" fillId="0" borderId="0" xfId="0" applyNumberFormat="1"/>
    <xf numFmtId="165" fontId="0" fillId="0" borderId="0" xfId="0" applyNumberFormat="1"/>
    <xf numFmtId="0" fontId="2" fillId="0" borderId="0" xfId="0" applyFont="1" applyFill="1" applyProtection="1"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0" fillId="3" borderId="0" xfId="0" applyFill="1"/>
    <xf numFmtId="0" fontId="6" fillId="3" borderId="4" xfId="0" applyFont="1" applyFill="1" applyBorder="1" applyAlignment="1" applyProtection="1">
      <alignment horizontal="center" wrapText="1"/>
      <protection hidden="1"/>
    </xf>
    <xf numFmtId="9" fontId="6" fillId="3" borderId="4" xfId="0" applyNumberFormat="1" applyFont="1" applyFill="1" applyBorder="1" applyAlignment="1" applyProtection="1">
      <alignment horizontal="center" wrapText="1"/>
      <protection hidden="1"/>
    </xf>
    <xf numFmtId="0" fontId="6" fillId="3" borderId="4" xfId="0" applyFont="1" applyFill="1" applyBorder="1" applyProtection="1">
      <protection hidden="1"/>
    </xf>
    <xf numFmtId="2" fontId="6" fillId="3" borderId="4" xfId="0" applyNumberFormat="1" applyFont="1" applyFill="1" applyBorder="1" applyAlignment="1" applyProtection="1">
      <alignment horizontal="center"/>
      <protection hidden="1"/>
    </xf>
    <xf numFmtId="14" fontId="0" fillId="3" borderId="0" xfId="0" applyNumberFormat="1" applyFill="1"/>
    <xf numFmtId="9" fontId="9" fillId="3" borderId="4" xfId="0" quotePrefix="1" applyNumberFormat="1" applyFont="1" applyFill="1" applyBorder="1" applyAlignment="1" applyProtection="1">
      <alignment horizontal="center"/>
      <protection hidden="1"/>
    </xf>
    <xf numFmtId="9" fontId="6" fillId="3" borderId="1" xfId="0" applyNumberFormat="1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14" fontId="5" fillId="3" borderId="4" xfId="0" applyNumberFormat="1" applyFont="1" applyFill="1" applyBorder="1" applyAlignment="1" applyProtection="1">
      <alignment horizontal="left"/>
      <protection hidden="1"/>
    </xf>
    <xf numFmtId="0" fontId="6" fillId="3" borderId="0" xfId="0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Protection="1">
      <protection hidden="1"/>
    </xf>
    <xf numFmtId="2" fontId="13" fillId="3" borderId="0" xfId="1" applyNumberFormat="1" applyFont="1" applyFill="1" applyAlignment="1" applyProtection="1">
      <alignment horizontal="left"/>
      <protection hidden="1"/>
    </xf>
    <xf numFmtId="2" fontId="13" fillId="3" borderId="0" xfId="1" applyNumberFormat="1" applyFont="1" applyFill="1" applyAlignment="1" applyProtection="1">
      <alignment horizontal="left" shrinkToFit="1"/>
      <protection hidden="1"/>
    </xf>
    <xf numFmtId="2" fontId="13" fillId="3" borderId="0" xfId="1" applyNumberFormat="1" applyFont="1" applyFill="1" applyProtection="1">
      <protection hidden="1"/>
    </xf>
    <xf numFmtId="2" fontId="13" fillId="3" borderId="0" xfId="1" quotePrefix="1" applyNumberFormat="1" applyFont="1" applyFill="1" applyAlignment="1" applyProtection="1">
      <alignment horizontal="right"/>
      <protection hidden="1"/>
    </xf>
    <xf numFmtId="0" fontId="13" fillId="3" borderId="0" xfId="0" applyFont="1" applyFill="1" applyBorder="1" applyProtection="1">
      <protection hidden="1"/>
    </xf>
    <xf numFmtId="2" fontId="13" fillId="3" borderId="0" xfId="1" applyNumberFormat="1" applyFont="1" applyFill="1" applyBorder="1" applyAlignment="1" applyProtection="1">
      <alignment horizontal="center" wrapText="1"/>
      <protection hidden="1"/>
    </xf>
    <xf numFmtId="2" fontId="13" fillId="3" borderId="0" xfId="1" applyNumberFormat="1" applyFont="1" applyFill="1" applyBorder="1" applyAlignment="1" applyProtection="1">
      <protection hidden="1"/>
    </xf>
    <xf numFmtId="2" fontId="4" fillId="3" borderId="0" xfId="1" applyNumberFormat="1" applyFont="1" applyFill="1" applyBorder="1" applyAlignment="1" applyProtection="1">
      <alignment horizontal="center"/>
      <protection hidden="1"/>
    </xf>
    <xf numFmtId="0" fontId="13" fillId="3" borderId="0" xfId="1" applyFont="1" applyFill="1" applyBorder="1" applyAlignment="1" applyProtection="1">
      <protection hidden="1"/>
    </xf>
    <xf numFmtId="0" fontId="13" fillId="3" borderId="0" xfId="1" applyFont="1" applyFill="1" applyAlignment="1" applyProtection="1">
      <alignment horizontal="left"/>
      <protection hidden="1"/>
    </xf>
    <xf numFmtId="0" fontId="13" fillId="3" borderId="0" xfId="1" applyFont="1" applyFill="1" applyAlignment="1" applyProtection="1">
      <alignment horizontal="center"/>
      <protection hidden="1"/>
    </xf>
    <xf numFmtId="0" fontId="2" fillId="3" borderId="0" xfId="1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13" fillId="3" borderId="4" xfId="1" applyFont="1" applyFill="1" applyBorder="1" applyAlignment="1" applyProtection="1">
      <alignment vertical="center" shrinkToFit="1"/>
      <protection locked="0"/>
    </xf>
    <xf numFmtId="0" fontId="17" fillId="3" borderId="4" xfId="1" applyFon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 shrinkToFit="1"/>
      <protection hidden="1"/>
    </xf>
    <xf numFmtId="0" fontId="6" fillId="0" borderId="4" xfId="0" applyFont="1" applyFill="1" applyBorder="1" applyAlignment="1" applyProtection="1">
      <protection locked="0"/>
    </xf>
    <xf numFmtId="0" fontId="6" fillId="3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alignment shrinkToFit="1"/>
      <protection locked="0"/>
    </xf>
    <xf numFmtId="0" fontId="7" fillId="3" borderId="4" xfId="0" applyFont="1" applyFill="1" applyBorder="1" applyAlignment="1" applyProtection="1">
      <alignment horizontal="left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9" fontId="6" fillId="3" borderId="4" xfId="0" applyNumberFormat="1" applyFont="1" applyFill="1" applyBorder="1" applyProtection="1">
      <protection hidden="1"/>
    </xf>
    <xf numFmtId="0" fontId="8" fillId="0" borderId="4" xfId="0" applyFont="1" applyFill="1" applyBorder="1" applyAlignment="1" applyProtection="1">
      <alignment horizontal="left" shrinkToFit="1"/>
      <protection locked="0"/>
    </xf>
    <xf numFmtId="165" fontId="0" fillId="3" borderId="0" xfId="0" applyNumberFormat="1" applyFill="1"/>
    <xf numFmtId="0" fontId="5" fillId="4" borderId="4" xfId="0" applyFont="1" applyFill="1" applyBorder="1" applyAlignment="1" applyProtection="1">
      <alignment horizontal="left" shrinkToFit="1"/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4" xfId="0" quotePrefix="1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left" shrinkToFit="1"/>
      <protection hidden="1"/>
    </xf>
    <xf numFmtId="0" fontId="6" fillId="3" borderId="2" xfId="0" applyFont="1" applyFill="1" applyBorder="1" applyAlignment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 applyProtection="1">
      <protection hidden="1"/>
    </xf>
    <xf numFmtId="0" fontId="16" fillId="3" borderId="10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9" fillId="3" borderId="0" xfId="0" applyFont="1" applyFill="1" applyAlignment="1" applyProtection="1">
      <protection hidden="1"/>
    </xf>
    <xf numFmtId="0" fontId="6" fillId="3" borderId="10" xfId="0" applyFont="1" applyFill="1" applyBorder="1" applyAlignment="1" applyProtection="1">
      <protection hidden="1"/>
    </xf>
    <xf numFmtId="14" fontId="13" fillId="3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protection hidden="1"/>
    </xf>
    <xf numFmtId="0" fontId="21" fillId="2" borderId="0" xfId="0" applyFont="1" applyFill="1" applyBorder="1" applyAlignment="1" applyProtection="1">
      <protection hidden="1"/>
    </xf>
    <xf numFmtId="2" fontId="13" fillId="3" borderId="0" xfId="1" applyNumberFormat="1" applyFont="1" applyFill="1" applyBorder="1" applyAlignment="1" applyProtection="1">
      <alignment horizontal="left" shrinkToFit="1"/>
      <protection hidden="1"/>
    </xf>
    <xf numFmtId="2" fontId="13" fillId="3" borderId="0" xfId="1" applyNumberFormat="1" applyFont="1" applyFill="1" applyBorder="1" applyAlignment="1" applyProtection="1">
      <alignment horizontal="left"/>
      <protection hidden="1"/>
    </xf>
    <xf numFmtId="14" fontId="13" fillId="3" borderId="0" xfId="1" applyNumberFormat="1" applyFont="1" applyFill="1" applyAlignment="1" applyProtection="1">
      <protection hidden="1"/>
    </xf>
    <xf numFmtId="2" fontId="3" fillId="3" borderId="8" xfId="0" applyNumberFormat="1" applyFont="1" applyFill="1" applyBorder="1" applyAlignment="1"/>
    <xf numFmtId="2" fontId="20" fillId="3" borderId="11" xfId="0" applyNumberFormat="1" applyFont="1" applyFill="1" applyBorder="1" applyAlignment="1" applyProtection="1">
      <protection hidden="1"/>
    </xf>
    <xf numFmtId="2" fontId="20" fillId="3" borderId="1" xfId="0" applyNumberFormat="1" applyFont="1" applyFill="1" applyBorder="1" applyAlignment="1" applyProtection="1">
      <protection hidden="1"/>
    </xf>
    <xf numFmtId="2" fontId="20" fillId="3" borderId="2" xfId="0" applyNumberFormat="1" applyFont="1" applyFill="1" applyBorder="1" applyAlignment="1" applyProtection="1">
      <protection hidden="1"/>
    </xf>
    <xf numFmtId="2" fontId="2" fillId="3" borderId="11" xfId="1" applyNumberFormat="1" applyFont="1" applyFill="1" applyBorder="1" applyAlignment="1" applyProtection="1">
      <protection hidden="1"/>
    </xf>
    <xf numFmtId="2" fontId="2" fillId="3" borderId="1" xfId="1" applyNumberFormat="1" applyFont="1" applyFill="1" applyBorder="1" applyAlignment="1" applyProtection="1">
      <protection hidden="1"/>
    </xf>
    <xf numFmtId="1" fontId="13" fillId="3" borderId="4" xfId="1" applyNumberFormat="1" applyFont="1" applyFill="1" applyBorder="1" applyAlignment="1" applyProtection="1">
      <alignment horizontal="left" shrinkToFit="1"/>
      <protection locked="0"/>
    </xf>
    <xf numFmtId="49" fontId="15" fillId="3" borderId="4" xfId="1" applyNumberFormat="1" applyFont="1" applyFill="1" applyBorder="1" applyAlignment="1" applyProtection="1">
      <alignment shrinkToFit="1"/>
      <protection locked="0"/>
    </xf>
    <xf numFmtId="0" fontId="2" fillId="5" borderId="0" xfId="0" applyFont="1" applyFill="1" applyProtection="1">
      <protection hidden="1"/>
    </xf>
    <xf numFmtId="0" fontId="2" fillId="5" borderId="0" xfId="0" applyFont="1" applyFill="1" applyProtection="1">
      <protection locked="0"/>
    </xf>
    <xf numFmtId="1" fontId="18" fillId="3" borderId="0" xfId="1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Protection="1">
      <protection hidden="1"/>
    </xf>
    <xf numFmtId="0" fontId="18" fillId="3" borderId="0" xfId="0" applyFont="1" applyFill="1" applyAlignment="1" applyProtection="1">
      <protection hidden="1"/>
    </xf>
    <xf numFmtId="2" fontId="18" fillId="3" borderId="0" xfId="1" applyNumberFormat="1" applyFont="1" applyFill="1" applyBorder="1" applyAlignment="1" applyProtection="1">
      <protection hidden="1"/>
    </xf>
    <xf numFmtId="0" fontId="18" fillId="3" borderId="0" xfId="0" applyFont="1" applyFill="1" applyBorder="1" applyProtection="1">
      <protection hidden="1"/>
    </xf>
    <xf numFmtId="2" fontId="18" fillId="3" borderId="0" xfId="1" applyNumberFormat="1" applyFont="1" applyFill="1" applyBorder="1" applyAlignment="1" applyProtection="1">
      <alignment horizontal="center" wrapText="1"/>
      <protection hidden="1"/>
    </xf>
    <xf numFmtId="2" fontId="18" fillId="3" borderId="0" xfId="1" applyNumberFormat="1" applyFont="1" applyFill="1" applyBorder="1" applyProtection="1">
      <protection hidden="1"/>
    </xf>
    <xf numFmtId="2" fontId="22" fillId="3" borderId="4" xfId="1" applyNumberFormat="1" applyFont="1" applyFill="1" applyBorder="1" applyAlignment="1" applyProtection="1">
      <alignment horizontal="center" textRotation="90" wrapText="1"/>
      <protection hidden="1"/>
    </xf>
    <xf numFmtId="2" fontId="18" fillId="3" borderId="0" xfId="0" applyNumberFormat="1" applyFont="1" applyFill="1" applyAlignment="1" applyProtection="1">
      <protection hidden="1"/>
    </xf>
    <xf numFmtId="0" fontId="0" fillId="0" borderId="0" xfId="0" applyFill="1"/>
    <xf numFmtId="0" fontId="23" fillId="3" borderId="4" xfId="0" applyFont="1" applyFill="1" applyBorder="1" applyAlignment="1" applyProtection="1">
      <alignment horizontal="left" shrinkToFit="1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18" fillId="3" borderId="0" xfId="1" applyNumberFormat="1" applyFont="1" applyFill="1" applyBorder="1" applyAlignment="1" applyProtection="1">
      <alignment horizontal="center"/>
      <protection hidden="1"/>
    </xf>
    <xf numFmtId="2" fontId="13" fillId="3" borderId="0" xfId="1" applyNumberFormat="1" applyFont="1" applyFill="1" applyAlignment="1" applyProtection="1">
      <alignment horizontal="center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22" fillId="7" borderId="4" xfId="1" applyNumberFormat="1" applyFont="1" applyFill="1" applyBorder="1" applyAlignment="1" applyProtection="1">
      <alignment horizontal="center" textRotation="90" wrapText="1"/>
      <protection hidden="1"/>
    </xf>
    <xf numFmtId="2" fontId="14" fillId="7" borderId="4" xfId="1" applyNumberFormat="1" applyFont="1" applyFill="1" applyBorder="1" applyAlignment="1" applyProtection="1">
      <alignment horizontal="center" textRotation="90" wrapText="1"/>
      <protection hidden="1"/>
    </xf>
    <xf numFmtId="2" fontId="26" fillId="7" borderId="4" xfId="1" applyNumberFormat="1" applyFont="1" applyFill="1" applyBorder="1" applyAlignment="1" applyProtection="1">
      <alignment horizontal="center" textRotation="90" wrapText="1"/>
      <protection hidden="1"/>
    </xf>
    <xf numFmtId="2" fontId="22" fillId="7" borderId="6" xfId="1" applyNumberFormat="1" applyFont="1" applyFill="1" applyBorder="1" applyAlignment="1" applyProtection="1">
      <alignment horizontal="center" textRotation="90" wrapText="1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26" fillId="7" borderId="6" xfId="1" applyNumberFormat="1" applyFont="1" applyFill="1" applyBorder="1" applyAlignment="1" applyProtection="1">
      <alignment horizontal="center" textRotation="90" wrapText="1"/>
      <protection hidden="1"/>
    </xf>
    <xf numFmtId="0" fontId="13" fillId="0" borderId="6" xfId="1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Alignment="1" applyProtection="1">
      <protection locked="0"/>
    </xf>
    <xf numFmtId="0" fontId="2" fillId="0" borderId="4" xfId="0" applyFont="1" applyFill="1" applyBorder="1" applyProtection="1">
      <protection locked="0"/>
    </xf>
    <xf numFmtId="0" fontId="5" fillId="7" borderId="10" xfId="0" applyFont="1" applyFill="1" applyBorder="1" applyAlignment="1" applyProtection="1">
      <protection hidden="1"/>
    </xf>
    <xf numFmtId="2" fontId="18" fillId="3" borderId="0" xfId="1" applyNumberFormat="1" applyFont="1" applyFill="1" applyAlignment="1" applyProtection="1">
      <alignment horizontal="right" shrinkToFit="1"/>
      <protection hidden="1"/>
    </xf>
    <xf numFmtId="1" fontId="18" fillId="0" borderId="0" xfId="1" applyNumberFormat="1" applyFont="1" applyFill="1" applyAlignment="1" applyProtection="1">
      <alignment horizontal="left" shrinkToFit="1"/>
      <protection locked="0"/>
    </xf>
    <xf numFmtId="0" fontId="29" fillId="3" borderId="2" xfId="0" applyFont="1" applyFill="1" applyBorder="1" applyAlignment="1" applyProtection="1">
      <alignment horizontal="center" wrapText="1"/>
      <protection hidden="1"/>
    </xf>
    <xf numFmtId="2" fontId="22" fillId="2" borderId="6" xfId="1" applyNumberFormat="1" applyFont="1" applyFill="1" applyBorder="1" applyAlignment="1" applyProtection="1">
      <alignment horizontal="center" textRotation="90" wrapText="1"/>
      <protection hidden="1"/>
    </xf>
    <xf numFmtId="2" fontId="22" fillId="3" borderId="6" xfId="1" applyNumberFormat="1" applyFont="1" applyFill="1" applyBorder="1" applyAlignment="1" applyProtection="1">
      <alignment horizontal="center" textRotation="90" wrapText="1"/>
      <protection hidden="1"/>
    </xf>
    <xf numFmtId="2" fontId="22" fillId="2" borderId="4" xfId="1" applyNumberFormat="1" applyFont="1" applyFill="1" applyBorder="1" applyAlignment="1" applyProtection="1">
      <alignment horizontal="center" textRotation="90" wrapText="1"/>
      <protection hidden="1"/>
    </xf>
    <xf numFmtId="2" fontId="30" fillId="3" borderId="4" xfId="1" applyNumberFormat="1" applyFont="1" applyFill="1" applyBorder="1" applyAlignment="1" applyProtection="1">
      <alignment horizontal="center" textRotation="90" wrapText="1" shrinkToFit="1"/>
      <protection hidden="1"/>
    </xf>
    <xf numFmtId="2" fontId="30" fillId="2" borderId="4" xfId="1" applyNumberFormat="1" applyFont="1" applyFill="1" applyBorder="1" applyAlignment="1" applyProtection="1">
      <alignment horizontal="center" textRotation="90" wrapText="1" shrinkToFit="1"/>
      <protection hidden="1"/>
    </xf>
    <xf numFmtId="2" fontId="22" fillId="2" borderId="4" xfId="1" applyNumberFormat="1" applyFont="1" applyFill="1" applyBorder="1" applyAlignment="1" applyProtection="1">
      <alignment horizontal="center" textRotation="90" wrapText="1" shrinkToFit="1"/>
      <protection hidden="1"/>
    </xf>
    <xf numFmtId="2" fontId="30" fillId="0" borderId="4" xfId="1" applyNumberFormat="1" applyFont="1" applyFill="1" applyBorder="1" applyAlignment="1" applyProtection="1">
      <alignment horizontal="center" textRotation="90" wrapText="1" shrinkToFit="1"/>
      <protection hidden="1"/>
    </xf>
    <xf numFmtId="2" fontId="22" fillId="3" borderId="4" xfId="1" applyNumberFormat="1" applyFont="1" applyFill="1" applyBorder="1" applyAlignment="1" applyProtection="1">
      <alignment horizontal="center" textRotation="90" wrapText="1" shrinkToFit="1"/>
      <protection hidden="1"/>
    </xf>
    <xf numFmtId="166" fontId="5" fillId="0" borderId="4" xfId="0" applyNumberFormat="1" applyFont="1" applyFill="1" applyBorder="1" applyAlignment="1" applyProtection="1">
      <alignment horizontal="left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textRotation="90" wrapText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30" fillId="7" borderId="4" xfId="1" applyNumberFormat="1" applyFont="1" applyFill="1" applyBorder="1" applyAlignment="1" applyProtection="1">
      <alignment horizontal="center" textRotation="90" wrapText="1" shrinkToFit="1"/>
      <protection hidden="1"/>
    </xf>
    <xf numFmtId="14" fontId="14" fillId="3" borderId="6" xfId="1" applyNumberFormat="1" applyFont="1" applyFill="1" applyBorder="1" applyAlignment="1" applyProtection="1">
      <alignment shrinkToFit="1"/>
      <protection locked="0"/>
    </xf>
    <xf numFmtId="2" fontId="2" fillId="3" borderId="0" xfId="1" applyNumberFormat="1" applyFont="1" applyFill="1" applyBorder="1" applyAlignment="1" applyProtection="1">
      <protection hidden="1"/>
    </xf>
    <xf numFmtId="0" fontId="22" fillId="3" borderId="4" xfId="0" applyFont="1" applyFill="1" applyBorder="1" applyAlignment="1" applyProtection="1">
      <alignment textRotation="90" wrapText="1"/>
      <protection hidden="1"/>
    </xf>
    <xf numFmtId="0" fontId="22" fillId="2" borderId="4" xfId="0" applyFont="1" applyFill="1" applyBorder="1" applyAlignment="1" applyProtection="1">
      <alignment horizontal="center" vertical="justify" textRotation="90" wrapText="1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1" fontId="13" fillId="3" borderId="1" xfId="1" applyNumberFormat="1" applyFont="1" applyFill="1" applyBorder="1" applyAlignment="1" applyProtection="1">
      <alignment vertical="center" shrinkToFit="1"/>
      <protection hidden="1"/>
    </xf>
    <xf numFmtId="1" fontId="13" fillId="3" borderId="6" xfId="1" applyNumberFormat="1" applyFont="1" applyFill="1" applyBorder="1" applyAlignment="1" applyProtection="1">
      <alignment vertical="center" shrinkToFit="1"/>
      <protection locked="0"/>
    </xf>
    <xf numFmtId="1" fontId="14" fillId="3" borderId="6" xfId="1" applyNumberFormat="1" applyFont="1" applyFill="1" applyBorder="1" applyAlignment="1" applyProtection="1">
      <alignment vertical="center" shrinkToFit="1"/>
      <protection locked="0"/>
    </xf>
    <xf numFmtId="0" fontId="13" fillId="3" borderId="4" xfId="2" applyFont="1" applyFill="1" applyBorder="1" applyProtection="1">
      <protection locked="0"/>
    </xf>
    <xf numFmtId="1" fontId="13" fillId="3" borderId="4" xfId="1" applyNumberFormat="1" applyFont="1" applyFill="1" applyBorder="1" applyAlignment="1" applyProtection="1">
      <alignment vertical="center" shrinkToFit="1"/>
      <protection hidden="1"/>
    </xf>
    <xf numFmtId="1" fontId="13" fillId="3" borderId="6" xfId="1" applyNumberFormat="1" applyFont="1" applyFill="1" applyBorder="1" applyAlignment="1" applyProtection="1">
      <alignment vertical="center" shrinkToFit="1"/>
      <protection hidden="1"/>
    </xf>
    <xf numFmtId="1" fontId="13" fillId="3" borderId="1" xfId="1" applyNumberFormat="1" applyFont="1" applyFill="1" applyBorder="1" applyAlignment="1" applyProtection="1">
      <alignment vertical="center" shrinkToFit="1"/>
      <protection locked="0"/>
    </xf>
    <xf numFmtId="1" fontId="14" fillId="3" borderId="4" xfId="1" applyNumberFormat="1" applyFont="1" applyFill="1" applyBorder="1" applyAlignment="1" applyProtection="1">
      <alignment vertical="center" shrinkToFit="1"/>
      <protection hidden="1"/>
    </xf>
    <xf numFmtId="1" fontId="13" fillId="3" borderId="4" xfId="1" applyNumberFormat="1" applyFont="1" applyFill="1" applyBorder="1" applyAlignment="1" applyProtection="1">
      <alignment vertical="center" shrinkToFit="1"/>
      <protection locked="0"/>
    </xf>
    <xf numFmtId="1" fontId="26" fillId="3" borderId="4" xfId="0" applyNumberFormat="1" applyFont="1" applyFill="1" applyBorder="1" applyAlignment="1" applyProtection="1">
      <alignment horizontal="center"/>
      <protection hidden="1"/>
    </xf>
    <xf numFmtId="1" fontId="13" fillId="3" borderId="4" xfId="1" applyNumberFormat="1" applyFont="1" applyFill="1" applyBorder="1" applyAlignment="1" applyProtection="1">
      <alignment shrinkToFit="1"/>
      <protection hidden="1"/>
    </xf>
    <xf numFmtId="1" fontId="14" fillId="3" borderId="4" xfId="1" applyNumberFormat="1" applyFont="1" applyFill="1" applyBorder="1" applyAlignment="1" applyProtection="1">
      <alignment shrinkToFit="1"/>
      <protection hidden="1"/>
    </xf>
    <xf numFmtId="0" fontId="13" fillId="5" borderId="6" xfId="1" applyFont="1" applyFill="1" applyBorder="1" applyAlignment="1" applyProtection="1">
      <alignment horizontal="center" shrinkToFit="1"/>
      <protection locked="0"/>
    </xf>
    <xf numFmtId="0" fontId="13" fillId="3" borderId="6" xfId="1" applyFont="1" applyFill="1" applyBorder="1" applyAlignment="1" applyProtection="1">
      <alignment horizontal="center" shrinkToFit="1"/>
      <protection locked="0"/>
    </xf>
    <xf numFmtId="1" fontId="13" fillId="0" borderId="4" xfId="1" applyNumberFormat="1" applyFont="1" applyFill="1" applyBorder="1" applyAlignment="1" applyProtection="1">
      <alignment horizontal="left" shrinkToFit="1"/>
      <protection locked="0"/>
    </xf>
    <xf numFmtId="0" fontId="13" fillId="0" borderId="4" xfId="1" applyFont="1" applyFill="1" applyBorder="1" applyAlignment="1" applyProtection="1">
      <alignment vertical="center" shrinkToFit="1"/>
      <protection locked="0"/>
    </xf>
    <xf numFmtId="0" fontId="17" fillId="0" borderId="4" xfId="1" applyFont="1" applyFill="1" applyBorder="1" applyAlignment="1" applyProtection="1">
      <alignment vertical="center" shrinkToFit="1"/>
      <protection locked="0"/>
    </xf>
    <xf numFmtId="1" fontId="13" fillId="0" borderId="1" xfId="1" applyNumberFormat="1" applyFont="1" applyFill="1" applyBorder="1" applyAlignment="1" applyProtection="1">
      <alignment vertical="center" shrinkToFit="1"/>
      <protection hidden="1"/>
    </xf>
    <xf numFmtId="1" fontId="13" fillId="0" borderId="6" xfId="1" applyNumberFormat="1" applyFont="1" applyFill="1" applyBorder="1" applyAlignment="1" applyProtection="1">
      <alignment vertical="center" shrinkToFit="1"/>
      <protection locked="0"/>
    </xf>
    <xf numFmtId="1" fontId="14" fillId="0" borderId="6" xfId="1" applyNumberFormat="1" applyFont="1" applyFill="1" applyBorder="1" applyAlignment="1" applyProtection="1">
      <alignment vertical="center" shrinkToFit="1"/>
      <protection locked="0"/>
    </xf>
    <xf numFmtId="0" fontId="13" fillId="0" borderId="4" xfId="2" applyFont="1" applyFill="1" applyBorder="1" applyProtection="1">
      <protection locked="0"/>
    </xf>
    <xf numFmtId="1" fontId="13" fillId="0" borderId="4" xfId="1" applyNumberFormat="1" applyFont="1" applyFill="1" applyBorder="1" applyAlignment="1" applyProtection="1">
      <alignment vertical="center" shrinkToFit="1"/>
      <protection hidden="1"/>
    </xf>
    <xf numFmtId="1" fontId="13" fillId="0" borderId="4" xfId="1" applyNumberFormat="1" applyFont="1" applyFill="1" applyBorder="1" applyAlignment="1" applyProtection="1">
      <alignment horizontal="center" shrinkToFit="1"/>
      <protection hidden="1"/>
    </xf>
    <xf numFmtId="1" fontId="13" fillId="0" borderId="6" xfId="1" applyNumberFormat="1" applyFont="1" applyFill="1" applyBorder="1" applyAlignment="1" applyProtection="1">
      <alignment vertical="center" shrinkToFit="1"/>
      <protection hidden="1"/>
    </xf>
    <xf numFmtId="1" fontId="13" fillId="0" borderId="1" xfId="1" applyNumberFormat="1" applyFont="1" applyFill="1" applyBorder="1" applyAlignment="1" applyProtection="1">
      <alignment vertical="center" shrinkToFit="1"/>
      <protection locked="0"/>
    </xf>
    <xf numFmtId="1" fontId="14" fillId="0" borderId="4" xfId="1" applyNumberFormat="1" applyFont="1" applyFill="1" applyBorder="1" applyAlignment="1" applyProtection="1">
      <alignment vertical="center" shrinkToFit="1"/>
      <protection hidden="1"/>
    </xf>
    <xf numFmtId="1" fontId="13" fillId="0" borderId="4" xfId="1" applyNumberFormat="1" applyFont="1" applyFill="1" applyBorder="1" applyAlignment="1" applyProtection="1">
      <alignment vertical="center" shrinkToFit="1"/>
      <protection locked="0"/>
    </xf>
    <xf numFmtId="1" fontId="26" fillId="0" borderId="4" xfId="0" applyNumberFormat="1" applyFont="1" applyFill="1" applyBorder="1" applyAlignment="1" applyProtection="1">
      <alignment horizontal="center"/>
      <protection hidden="1"/>
    </xf>
    <xf numFmtId="1" fontId="13" fillId="0" borderId="4" xfId="1" applyNumberFormat="1" applyFont="1" applyFill="1" applyBorder="1" applyAlignment="1" applyProtection="1">
      <alignment shrinkToFit="1"/>
      <protection hidden="1"/>
    </xf>
    <xf numFmtId="1" fontId="14" fillId="0" borderId="4" xfId="1" applyNumberFormat="1" applyFont="1" applyFill="1" applyBorder="1" applyAlignment="1" applyProtection="1">
      <alignment shrinkToFit="1"/>
      <protection hidden="1"/>
    </xf>
    <xf numFmtId="14" fontId="14" fillId="0" borderId="6" xfId="1" applyNumberFormat="1" applyFont="1" applyFill="1" applyBorder="1" applyAlignment="1" applyProtection="1">
      <alignment shrinkToFit="1"/>
      <protection locked="0"/>
    </xf>
    <xf numFmtId="49" fontId="15" fillId="0" borderId="4" xfId="1" applyNumberFormat="1" applyFont="1" applyFill="1" applyBorder="1" applyAlignment="1" applyProtection="1">
      <alignment shrinkToFi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8" borderId="0" xfId="0" applyFont="1" applyFill="1" applyProtection="1">
      <protection hidden="1"/>
    </xf>
    <xf numFmtId="0" fontId="2" fillId="8" borderId="0" xfId="1" applyFont="1" applyFill="1" applyBorder="1" applyAlignment="1" applyProtection="1">
      <alignment horizontal="left"/>
      <protection hidden="1"/>
    </xf>
    <xf numFmtId="0" fontId="2" fillId="8" borderId="0" xfId="1" applyFont="1" applyFill="1" applyAlignment="1" applyProtection="1">
      <alignment horizontal="left"/>
      <protection hidden="1"/>
    </xf>
    <xf numFmtId="0" fontId="2" fillId="8" borderId="0" xfId="1" applyFont="1" applyFill="1" applyAlignment="1" applyProtection="1">
      <alignment horizontal="center"/>
      <protection hidden="1"/>
    </xf>
    <xf numFmtId="1" fontId="13" fillId="8" borderId="0" xfId="1" applyNumberFormat="1" applyFont="1" applyFill="1" applyBorder="1" applyAlignment="1" applyProtection="1">
      <alignment horizontal="right"/>
      <protection hidden="1"/>
    </xf>
    <xf numFmtId="1" fontId="13" fillId="8" borderId="0" xfId="1" applyNumberFormat="1" applyFont="1" applyFill="1" applyBorder="1" applyAlignment="1" applyProtection="1">
      <protection hidden="1"/>
    </xf>
    <xf numFmtId="0" fontId="13" fillId="8" borderId="0" xfId="1" applyFont="1" applyFill="1" applyBorder="1" applyAlignment="1" applyProtection="1">
      <protection hidden="1"/>
    </xf>
    <xf numFmtId="16" fontId="13" fillId="8" borderId="0" xfId="1" applyNumberFormat="1" applyFont="1" applyFill="1" applyBorder="1" applyAlignment="1" applyProtection="1">
      <protection hidden="1"/>
    </xf>
    <xf numFmtId="0" fontId="13" fillId="8" borderId="0" xfId="1" applyFont="1" applyFill="1" applyAlignment="1" applyProtection="1">
      <alignment horizontal="center"/>
      <protection hidden="1"/>
    </xf>
    <xf numFmtId="16" fontId="2" fillId="8" borderId="0" xfId="1" applyNumberFormat="1" applyFont="1" applyFill="1" applyAlignment="1" applyProtection="1">
      <alignment horizontal="center"/>
      <protection hidden="1"/>
    </xf>
    <xf numFmtId="0" fontId="2" fillId="8" borderId="0" xfId="1" applyFont="1" applyFill="1" applyProtection="1">
      <protection hidden="1"/>
    </xf>
    <xf numFmtId="14" fontId="18" fillId="8" borderId="0" xfId="1" applyNumberFormat="1" applyFont="1" applyFill="1" applyAlignment="1" applyProtection="1">
      <protection hidden="1"/>
    </xf>
    <xf numFmtId="0" fontId="18" fillId="8" borderId="0" xfId="0" applyFont="1" applyFill="1" applyAlignment="1" applyProtection="1">
      <protection hidden="1"/>
    </xf>
    <xf numFmtId="0" fontId="2" fillId="8" borderId="0" xfId="1" applyFont="1" applyFill="1" applyAlignment="1" applyProtection="1">
      <alignment horizontal="right"/>
      <protection hidden="1"/>
    </xf>
    <xf numFmtId="14" fontId="18" fillId="8" borderId="0" xfId="0" applyNumberFormat="1" applyFont="1" applyFill="1" applyAlignment="1" applyProtection="1">
      <protection hidden="1"/>
    </xf>
    <xf numFmtId="14" fontId="2" fillId="8" borderId="0" xfId="1" applyNumberFormat="1" applyFont="1" applyFill="1" applyAlignment="1" applyProtection="1">
      <alignment horizontal="center"/>
      <protection hidden="1"/>
    </xf>
    <xf numFmtId="165" fontId="2" fillId="8" borderId="0" xfId="0" applyNumberFormat="1" applyFont="1" applyFill="1" applyAlignment="1" applyProtection="1">
      <alignment horizontal="left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right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protection locked="0"/>
    </xf>
    <xf numFmtId="0" fontId="2" fillId="8" borderId="0" xfId="0" applyFont="1" applyFill="1" applyAlignment="1" applyProtection="1">
      <alignment horizontal="center"/>
      <protection locked="0"/>
    </xf>
    <xf numFmtId="1" fontId="13" fillId="8" borderId="0" xfId="1" applyNumberFormat="1" applyFont="1" applyFill="1" applyBorder="1" applyAlignment="1" applyProtection="1">
      <alignment horizontal="right"/>
      <protection hidden="1"/>
    </xf>
    <xf numFmtId="2" fontId="22" fillId="0" borderId="4" xfId="1" applyNumberFormat="1" applyFont="1" applyFill="1" applyBorder="1" applyAlignment="1" applyProtection="1">
      <alignment horizontal="center" textRotation="90" wrapText="1" shrinkToFit="1"/>
      <protection hidden="1"/>
    </xf>
    <xf numFmtId="1" fontId="13" fillId="8" borderId="0" xfId="1" applyNumberFormat="1" applyFont="1" applyFill="1" applyBorder="1" applyAlignment="1" applyProtection="1">
      <alignment horizontal="right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2" fontId="18" fillId="3" borderId="0" xfId="1" applyNumberFormat="1" applyFont="1" applyFill="1" applyBorder="1" applyAlignment="1" applyProtection="1">
      <alignment horizontal="center"/>
      <protection hidden="1"/>
    </xf>
    <xf numFmtId="2" fontId="13" fillId="3" borderId="0" xfId="1" applyNumberFormat="1" applyFont="1" applyFill="1" applyAlignment="1" applyProtection="1">
      <alignment horizontal="center"/>
      <protection hidden="1"/>
    </xf>
    <xf numFmtId="1" fontId="13" fillId="0" borderId="7" xfId="1" applyNumberFormat="1" applyFont="1" applyFill="1" applyBorder="1" applyAlignment="1" applyProtection="1">
      <alignment vertical="center" shrinkToFit="1"/>
      <protection locked="0"/>
    </xf>
    <xf numFmtId="0" fontId="6" fillId="7" borderId="10" xfId="0" applyFont="1" applyFill="1" applyBorder="1" applyAlignment="1" applyProtection="1">
      <protection hidden="1"/>
    </xf>
    <xf numFmtId="0" fontId="6" fillId="7" borderId="0" xfId="0" applyFont="1" applyFill="1" applyBorder="1" applyAlignment="1" applyProtection="1">
      <protection hidden="1"/>
    </xf>
    <xf numFmtId="1" fontId="13" fillId="3" borderId="6" xfId="1" applyNumberFormat="1" applyFont="1" applyFill="1" applyBorder="1" applyAlignment="1" applyProtection="1">
      <alignment horizontal="left" shrinkToFit="1"/>
      <protection locked="0"/>
    </xf>
    <xf numFmtId="0" fontId="13" fillId="3" borderId="6" xfId="1" applyFont="1" applyFill="1" applyBorder="1" applyAlignment="1" applyProtection="1">
      <alignment vertical="center" shrinkToFit="1"/>
      <protection locked="0"/>
    </xf>
    <xf numFmtId="0" fontId="17" fillId="3" borderId="6" xfId="1" applyFont="1" applyFill="1" applyBorder="1" applyAlignment="1" applyProtection="1">
      <alignment vertical="center" shrinkToFit="1"/>
      <protection locked="0"/>
    </xf>
    <xf numFmtId="1" fontId="13" fillId="3" borderId="7" xfId="1" applyNumberFormat="1" applyFont="1" applyFill="1" applyBorder="1" applyAlignment="1" applyProtection="1">
      <alignment vertical="center" shrinkToFit="1"/>
      <protection hidden="1"/>
    </xf>
    <xf numFmtId="0" fontId="13" fillId="3" borderId="6" xfId="2" applyFont="1" applyFill="1" applyBorder="1" applyProtection="1">
      <protection locked="0"/>
    </xf>
    <xf numFmtId="1" fontId="13" fillId="0" borderId="7" xfId="1" applyNumberFormat="1" applyFont="1" applyFill="1" applyBorder="1" applyAlignment="1" applyProtection="1">
      <alignment vertical="center" shrinkToFit="1"/>
      <protection hidden="1"/>
    </xf>
    <xf numFmtId="1" fontId="13" fillId="0" borderId="6" xfId="1" applyNumberFormat="1" applyFont="1" applyFill="1" applyBorder="1" applyAlignment="1" applyProtection="1">
      <alignment horizontal="center" shrinkToFit="1"/>
      <protection hidden="1"/>
    </xf>
    <xf numFmtId="1" fontId="13" fillId="3" borderId="7" xfId="1" applyNumberFormat="1" applyFont="1" applyFill="1" applyBorder="1" applyAlignment="1" applyProtection="1">
      <alignment vertical="center" shrinkToFit="1"/>
      <protection locked="0"/>
    </xf>
    <xf numFmtId="1" fontId="14" fillId="3" borderId="6" xfId="1" applyNumberFormat="1" applyFont="1" applyFill="1" applyBorder="1" applyAlignment="1" applyProtection="1">
      <alignment vertical="center" shrinkToFit="1"/>
      <protection hidden="1"/>
    </xf>
    <xf numFmtId="1" fontId="26" fillId="3" borderId="6" xfId="0" applyNumberFormat="1" applyFont="1" applyFill="1" applyBorder="1" applyAlignment="1" applyProtection="1">
      <alignment horizontal="center"/>
      <protection hidden="1"/>
    </xf>
    <xf numFmtId="1" fontId="13" fillId="3" borderId="6" xfId="1" applyNumberFormat="1" applyFont="1" applyFill="1" applyBorder="1" applyAlignment="1" applyProtection="1">
      <alignment shrinkToFit="1"/>
      <protection hidden="1"/>
    </xf>
    <xf numFmtId="1" fontId="14" fillId="3" borderId="6" xfId="1" applyNumberFormat="1" applyFont="1" applyFill="1" applyBorder="1" applyAlignment="1" applyProtection="1">
      <alignment shrinkToFit="1"/>
      <protection hidden="1"/>
    </xf>
    <xf numFmtId="49" fontId="15" fillId="3" borderId="6" xfId="1" applyNumberFormat="1" applyFont="1" applyFill="1" applyBorder="1" applyAlignment="1" applyProtection="1">
      <alignment shrinkToFit="1"/>
      <protection locked="0"/>
    </xf>
    <xf numFmtId="1" fontId="14" fillId="0" borderId="4" xfId="1" applyNumberFormat="1" applyFont="1" applyFill="1" applyBorder="1" applyAlignment="1" applyProtection="1">
      <alignment vertical="center" shrinkToFit="1"/>
      <protection locked="0"/>
    </xf>
    <xf numFmtId="0" fontId="2" fillId="5" borderId="4" xfId="0" applyFont="1" applyFill="1" applyBorder="1" applyProtection="1">
      <protection locked="0"/>
    </xf>
    <xf numFmtId="14" fontId="14" fillId="0" borderId="4" xfId="1" applyNumberFormat="1" applyFont="1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4" fillId="2" borderId="10" xfId="0" applyFont="1" applyFill="1" applyBorder="1" applyAlignment="1" applyProtection="1">
      <alignment horizontal="left"/>
      <protection hidden="1"/>
    </xf>
    <xf numFmtId="0" fontId="24" fillId="2" borderId="0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19" fillId="2" borderId="0" xfId="0" applyFont="1" applyFill="1" applyAlignment="1" applyProtection="1">
      <alignment horizontal="left"/>
      <protection hidden="1"/>
    </xf>
    <xf numFmtId="2" fontId="18" fillId="3" borderId="0" xfId="1" applyNumberFormat="1" applyFont="1" applyFill="1" applyBorder="1" applyAlignment="1" applyProtection="1">
      <alignment horizontal="left" vertical="center" wrapText="1"/>
      <protection hidden="1"/>
    </xf>
    <xf numFmtId="2" fontId="2" fillId="3" borderId="0" xfId="1" applyNumberFormat="1" applyFont="1" applyFill="1" applyAlignment="1" applyProtection="1">
      <alignment horizontal="center"/>
      <protection hidden="1"/>
    </xf>
    <xf numFmtId="2" fontId="13" fillId="3" borderId="0" xfId="1" applyNumberFormat="1" applyFont="1" applyFill="1" applyAlignment="1" applyProtection="1">
      <alignment horizontal="center"/>
      <protection hidden="1"/>
    </xf>
    <xf numFmtId="2" fontId="13" fillId="3" borderId="0" xfId="1" applyNumberFormat="1" applyFont="1" applyFill="1" applyBorder="1" applyAlignment="1" applyProtection="1">
      <alignment horizontal="center" vertical="top"/>
      <protection hidden="1"/>
    </xf>
    <xf numFmtId="0" fontId="18" fillId="8" borderId="0" xfId="0" applyFont="1" applyFill="1" applyAlignment="1" applyProtection="1">
      <alignment horizontal="center"/>
      <protection hidden="1"/>
    </xf>
    <xf numFmtId="2" fontId="18" fillId="3" borderId="0" xfId="1" applyNumberFormat="1" applyFont="1" applyFill="1" applyBorder="1" applyAlignment="1" applyProtection="1">
      <alignment horizontal="left"/>
      <protection hidden="1"/>
    </xf>
    <xf numFmtId="0" fontId="18" fillId="3" borderId="0" xfId="0" applyFont="1" applyFill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/>
      <protection hidden="1"/>
    </xf>
    <xf numFmtId="2" fontId="18" fillId="3" borderId="0" xfId="1" applyNumberFormat="1" applyFont="1" applyFill="1" applyBorder="1" applyAlignment="1" applyProtection="1">
      <alignment horizontal="center"/>
      <protection hidden="1"/>
    </xf>
    <xf numFmtId="2" fontId="18" fillId="3" borderId="0" xfId="1" applyNumberFormat="1" applyFont="1" applyFill="1" applyBorder="1" applyAlignment="1" applyProtection="1">
      <alignment horizontal="left" shrinkToFit="1"/>
      <protection hidden="1"/>
    </xf>
    <xf numFmtId="0" fontId="2" fillId="8" borderId="19" xfId="0" applyFont="1" applyFill="1" applyBorder="1" applyAlignment="1" applyProtection="1">
      <alignment horizontal="left"/>
      <protection locked="0"/>
    </xf>
    <xf numFmtId="0" fontId="2" fillId="8" borderId="18" xfId="0" applyFont="1" applyFill="1" applyBorder="1" applyAlignment="1" applyProtection="1">
      <alignment horizontal="left"/>
      <protection locked="0"/>
    </xf>
    <xf numFmtId="0" fontId="2" fillId="8" borderId="13" xfId="0" applyFont="1" applyFill="1" applyBorder="1" applyAlignment="1" applyProtection="1">
      <alignment horizontal="left"/>
      <protection locked="0"/>
    </xf>
    <xf numFmtId="0" fontId="2" fillId="8" borderId="14" xfId="0" applyFont="1" applyFill="1" applyBorder="1" applyAlignment="1" applyProtection="1">
      <alignment horizontal="left"/>
      <protection locked="0"/>
    </xf>
    <xf numFmtId="14" fontId="18" fillId="8" borderId="0" xfId="1" applyNumberFormat="1" applyFont="1" applyFill="1" applyAlignment="1" applyProtection="1">
      <alignment horizontal="center"/>
      <protection hidden="1"/>
    </xf>
    <xf numFmtId="0" fontId="18" fillId="8" borderId="0" xfId="1" applyFont="1" applyFill="1" applyAlignment="1" applyProtection="1">
      <alignment horizontal="center"/>
      <protection hidden="1"/>
    </xf>
    <xf numFmtId="2" fontId="25" fillId="6" borderId="5" xfId="1" applyNumberFormat="1" applyFont="1" applyFill="1" applyBorder="1" applyAlignment="1" applyProtection="1">
      <alignment horizontal="center" vertical="center" wrapText="1"/>
      <protection hidden="1"/>
    </xf>
    <xf numFmtId="2" fontId="25" fillId="6" borderId="7" xfId="1" applyNumberFormat="1" applyFont="1" applyFill="1" applyBorder="1" applyAlignment="1" applyProtection="1">
      <alignment horizontal="center" vertical="center" wrapText="1"/>
      <protection hidden="1"/>
    </xf>
    <xf numFmtId="2" fontId="25" fillId="6" borderId="3" xfId="1" applyNumberFormat="1" applyFont="1" applyFill="1" applyBorder="1" applyAlignment="1" applyProtection="1">
      <alignment horizontal="center" vertical="center" wrapText="1"/>
      <protection hidden="1"/>
    </xf>
    <xf numFmtId="2" fontId="25" fillId="6" borderId="15" xfId="1" applyNumberFormat="1" applyFont="1" applyFill="1" applyBorder="1" applyAlignment="1" applyProtection="1">
      <alignment horizontal="center" vertical="center" wrapText="1"/>
      <protection hidden="1"/>
    </xf>
    <xf numFmtId="2" fontId="25" fillId="6" borderId="8" xfId="1" applyNumberFormat="1" applyFont="1" applyFill="1" applyBorder="1" applyAlignment="1" applyProtection="1">
      <alignment horizontal="center" vertical="center" wrapText="1"/>
      <protection hidden="1"/>
    </xf>
    <xf numFmtId="2" fontId="25" fillId="6" borderId="16" xfId="1" applyNumberFormat="1" applyFont="1" applyFill="1" applyBorder="1" applyAlignment="1" applyProtection="1">
      <alignment horizontal="center" vertical="center" wrapText="1"/>
      <protection hidden="1"/>
    </xf>
    <xf numFmtId="2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2" fontId="2" fillId="3" borderId="17" xfId="1" applyNumberFormat="1" applyFont="1" applyFill="1" applyBorder="1" applyAlignment="1" applyProtection="1">
      <alignment horizontal="center" vertical="center" wrapText="1"/>
      <protection hidden="1"/>
    </xf>
    <xf numFmtId="2" fontId="2" fillId="3" borderId="9" xfId="1" applyNumberFormat="1" applyFont="1" applyFill="1" applyBorder="1" applyAlignment="1" applyProtection="1">
      <alignment horizontal="center" vertical="center" wrapText="1"/>
      <protection hidden="1"/>
    </xf>
    <xf numFmtId="2" fontId="2" fillId="3" borderId="5" xfId="1" applyNumberFormat="1" applyFont="1" applyFill="1" applyBorder="1" applyAlignment="1" applyProtection="1">
      <alignment horizontal="center"/>
      <protection hidden="1"/>
    </xf>
    <xf numFmtId="2" fontId="2" fillId="3" borderId="7" xfId="1" applyNumberFormat="1" applyFont="1" applyFill="1" applyBorder="1" applyAlignment="1" applyProtection="1">
      <alignment horizontal="center"/>
      <protection hidden="1"/>
    </xf>
    <xf numFmtId="2" fontId="2" fillId="3" borderId="3" xfId="1" applyNumberFormat="1" applyFont="1" applyFill="1" applyBorder="1" applyAlignment="1" applyProtection="1">
      <alignment horizontal="center"/>
      <protection hidden="1"/>
    </xf>
    <xf numFmtId="14" fontId="18" fillId="8" borderId="0" xfId="0" applyNumberFormat="1" applyFont="1" applyFill="1" applyAlignment="1" applyProtection="1">
      <alignment horizontal="center"/>
      <protection hidden="1"/>
    </xf>
    <xf numFmtId="0" fontId="18" fillId="6" borderId="0" xfId="1" applyFont="1" applyFill="1" applyAlignment="1" applyProtection="1">
      <alignment horizontal="center" vertical="center" wrapText="1"/>
      <protection hidden="1"/>
    </xf>
    <xf numFmtId="1" fontId="13" fillId="8" borderId="0" xfId="1" applyNumberFormat="1" applyFont="1" applyFill="1" applyBorder="1" applyAlignment="1" applyProtection="1">
      <alignment horizontal="right"/>
      <protection hidden="1"/>
    </xf>
    <xf numFmtId="2" fontId="2" fillId="3" borderId="1" xfId="1" applyNumberFormat="1" applyFont="1" applyFill="1" applyBorder="1" applyAlignment="1" applyProtection="1">
      <alignment horizontal="center"/>
      <protection hidden="1"/>
    </xf>
    <xf numFmtId="2" fontId="2" fillId="3" borderId="11" xfId="0" applyNumberFormat="1" applyFont="1" applyFill="1" applyBorder="1" applyAlignment="1" applyProtection="1">
      <alignment horizontal="center"/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2" fillId="3" borderId="6" xfId="1" applyNumberFormat="1" applyFont="1" applyFill="1" applyBorder="1" applyAlignment="1" applyProtection="1">
      <alignment horizontal="center" vertical="center"/>
      <protection hidden="1"/>
    </xf>
    <xf numFmtId="2" fontId="2" fillId="3" borderId="9" xfId="1" applyNumberFormat="1" applyFont="1" applyFill="1" applyBorder="1" applyAlignment="1" applyProtection="1">
      <alignment horizontal="center" vertical="center"/>
      <protection hidden="1"/>
    </xf>
    <xf numFmtId="2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2" fontId="3" fillId="3" borderId="9" xfId="1" applyNumberFormat="1" applyFont="1" applyFill="1" applyBorder="1" applyAlignment="1" applyProtection="1">
      <alignment horizontal="center" vertical="center" wrapText="1"/>
      <protection hidden="1"/>
    </xf>
    <xf numFmtId="2" fontId="2" fillId="3" borderId="6" xfId="1" applyNumberFormat="1" applyFont="1" applyFill="1" applyBorder="1" applyAlignment="1" applyProtection="1">
      <alignment horizontal="center" vertical="center" textRotation="90"/>
      <protection hidden="1"/>
    </xf>
    <xf numFmtId="2" fontId="2" fillId="3" borderId="9" xfId="1" applyNumberFormat="1" applyFont="1" applyFill="1" applyBorder="1" applyAlignment="1" applyProtection="1">
      <alignment horizontal="center" vertical="center" textRotation="90"/>
      <protection hidden="1"/>
    </xf>
    <xf numFmtId="2" fontId="1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12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_Sayfa1" xfId="2"/>
    <cellStyle name="Normal_Ücret Onayı-2001" xfId="1"/>
  </cellStyles>
  <dxfs count="0"/>
  <tableStyles count="0" defaultTableStyle="TableStyleMedium2" defaultPivotStyle="PivotStyleLight16"/>
  <colors>
    <mruColors>
      <color rgb="FFFF99FF"/>
      <color rgb="FF66FFFF"/>
      <color rgb="FFFFFFFF"/>
      <color rgb="FFFFFFCC"/>
      <color rgb="FF99CCFF"/>
      <color rgb="FFFFFF66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</xdr:colOff>
      <xdr:row>0</xdr:row>
      <xdr:rowOff>10583</xdr:rowOff>
    </xdr:from>
    <xdr:to>
      <xdr:col>19</xdr:col>
      <xdr:colOff>125268</xdr:colOff>
      <xdr:row>25</xdr:row>
      <xdr:rowOff>229657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3975" y="10583"/>
          <a:ext cx="8696710" cy="7362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re1/Desktop/ucret_on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UNVAN"/>
      <sheetName val="BİLGİLER"/>
      <sheetName val="VERİ"/>
      <sheetName val="ONAY"/>
      <sheetName val="DERSYÜKÜ"/>
      <sheetName val="EKLER"/>
      <sheetName val="YAS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Geçici Görev/Vekalet Onayı (1 sayfa)</v>
          </cell>
        </row>
        <row r="2">
          <cell r="A2" t="str">
            <v>Tam Gün Tam Yıl Onayı (1 sayfa)</v>
          </cell>
        </row>
        <row r="3">
          <cell r="A3" t="str">
            <v>Destekleme ve Yet. Kurs Açılma Onayı (1 sayfa)</v>
          </cell>
        </row>
        <row r="4">
          <cell r="A4" t="str">
            <v>İşletmelerde Meslek Eğitimi Onayı (1 sayfa)</v>
          </cell>
        </row>
        <row r="5">
          <cell r="A5" t="str">
            <v>Destek Odası Açılış Onayı (1 Sayfa)</v>
          </cell>
        </row>
        <row r="6">
          <cell r="A6" t="str">
            <v>Evde - Hastanede Eğitim Onayı (1 Sayfa)</v>
          </cell>
        </row>
        <row r="7">
          <cell r="A7" t="str">
            <v>Ders Dışı Etkinlik (Egzersiz) Onayı ( 1 sayfa)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Z155"/>
  <sheetViews>
    <sheetView zoomScale="90" zoomScaleNormal="90" workbookViewId="0">
      <selection activeCell="B9" sqref="B9"/>
    </sheetView>
  </sheetViews>
  <sheetFormatPr defaultRowHeight="15" x14ac:dyDescent="0.25"/>
  <cols>
    <col min="1" max="1" width="44.140625" customWidth="1"/>
    <col min="2" max="2" width="30.28515625" customWidth="1"/>
    <col min="3" max="3" width="29.85546875" customWidth="1"/>
    <col min="4" max="4" width="10.7109375" customWidth="1"/>
    <col min="5" max="5" width="7.7109375" customWidth="1"/>
    <col min="6" max="6" width="6.28515625" customWidth="1"/>
    <col min="7" max="7" width="9" customWidth="1"/>
    <col min="8" max="8" width="8.42578125" customWidth="1"/>
    <col min="9" max="9" width="8.7109375" customWidth="1"/>
    <col min="10" max="10" width="6.7109375" customWidth="1"/>
    <col min="11" max="11" width="7.28515625" customWidth="1"/>
    <col min="12" max="12" width="10.28515625" customWidth="1"/>
    <col min="13" max="13" width="7.140625" customWidth="1"/>
    <col min="14" max="14" width="10.7109375" customWidth="1"/>
  </cols>
  <sheetData>
    <row r="1" spans="1:26" ht="24.95" customHeight="1" x14ac:dyDescent="0.3">
      <c r="A1" s="40" t="s">
        <v>18</v>
      </c>
      <c r="B1" s="209" t="s">
        <v>1</v>
      </c>
      <c r="C1" s="209"/>
      <c r="D1" s="57"/>
      <c r="E1" s="58"/>
      <c r="F1" s="58"/>
      <c r="G1" s="58"/>
      <c r="H1" s="58"/>
      <c r="I1" s="56"/>
      <c r="J1" s="1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6" ht="24.95" customHeight="1" x14ac:dyDescent="0.4">
      <c r="A2" s="40" t="s">
        <v>19</v>
      </c>
      <c r="B2" s="209" t="s">
        <v>20</v>
      </c>
      <c r="C2" s="209"/>
      <c r="D2" s="59"/>
      <c r="E2" s="59"/>
      <c r="F2" s="59"/>
      <c r="G2" s="59"/>
      <c r="H2" s="59"/>
      <c r="I2" s="18"/>
      <c r="J2" s="1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6" ht="24.95" customHeight="1" x14ac:dyDescent="0.3">
      <c r="A3" s="40" t="s">
        <v>111</v>
      </c>
      <c r="B3" s="209" t="s">
        <v>167</v>
      </c>
      <c r="C3" s="209"/>
      <c r="D3" s="60"/>
      <c r="E3" s="42"/>
      <c r="F3" s="42"/>
      <c r="G3" s="42"/>
      <c r="H3" s="42"/>
      <c r="I3" s="42"/>
      <c r="J3" s="1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6" ht="24.95" customHeight="1" x14ac:dyDescent="0.3">
      <c r="A4" s="40" t="s">
        <v>22</v>
      </c>
      <c r="B4" s="39" t="s">
        <v>150</v>
      </c>
      <c r="C4" s="40" t="s">
        <v>40</v>
      </c>
      <c r="D4" s="60"/>
      <c r="E4" s="42"/>
      <c r="F4" s="42"/>
      <c r="G4" s="42"/>
      <c r="H4" s="42"/>
      <c r="I4" s="42"/>
      <c r="J4" s="1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6" ht="24.95" customHeight="1" x14ac:dyDescent="0.3">
      <c r="A5" s="40" t="s">
        <v>27</v>
      </c>
      <c r="B5" s="43"/>
      <c r="C5" s="114">
        <f ca="1">TODAY()</f>
        <v>44118</v>
      </c>
      <c r="D5" s="60"/>
      <c r="E5" s="42"/>
      <c r="F5" s="42"/>
      <c r="G5" s="42"/>
      <c r="H5" s="42"/>
      <c r="I5" s="42"/>
      <c r="J5" s="18"/>
      <c r="K5" s="9"/>
      <c r="L5" s="10"/>
      <c r="M5" s="10"/>
      <c r="N5" s="10"/>
      <c r="O5" s="10"/>
      <c r="P5" s="10"/>
      <c r="Q5" s="10"/>
      <c r="R5" s="10"/>
      <c r="S5" s="10"/>
      <c r="T5" s="15"/>
      <c r="U5" s="15"/>
      <c r="V5" s="1"/>
      <c r="W5" s="1"/>
      <c r="X5" s="1"/>
      <c r="Y5" s="1"/>
      <c r="Z5" s="1"/>
    </row>
    <row r="6" spans="1:26" ht="24.95" customHeight="1" x14ac:dyDescent="0.3">
      <c r="A6" s="40" t="s">
        <v>29</v>
      </c>
      <c r="B6" s="41" t="s">
        <v>12</v>
      </c>
      <c r="C6" s="87" t="s">
        <v>41</v>
      </c>
      <c r="D6" s="60"/>
      <c r="E6" s="42"/>
      <c r="F6" s="42"/>
      <c r="G6" s="42"/>
      <c r="H6" s="42"/>
      <c r="I6" s="42"/>
      <c r="J6" s="18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2"/>
      <c r="W6" s="2"/>
      <c r="X6" s="2"/>
      <c r="Y6" s="2"/>
    </row>
    <row r="7" spans="1:26" ht="24.95" customHeight="1" x14ac:dyDescent="0.3">
      <c r="A7" s="53" t="s">
        <v>31</v>
      </c>
      <c r="B7" s="100" t="s">
        <v>166</v>
      </c>
      <c r="C7" s="39"/>
      <c r="D7" s="60"/>
      <c r="E7" s="42"/>
      <c r="F7" s="42"/>
      <c r="G7" s="42"/>
      <c r="H7" s="42"/>
      <c r="I7" s="42"/>
      <c r="J7" s="18"/>
      <c r="K7" s="9"/>
      <c r="L7" s="10"/>
      <c r="M7" s="10"/>
      <c r="N7" s="10"/>
      <c r="O7" s="10"/>
      <c r="P7" s="10"/>
      <c r="Q7" s="10"/>
      <c r="R7" s="10"/>
      <c r="S7" s="10"/>
      <c r="T7" s="15"/>
      <c r="U7" s="10"/>
    </row>
    <row r="8" spans="1:26" ht="24.95" customHeight="1" x14ac:dyDescent="0.3">
      <c r="A8" s="53" t="s">
        <v>29</v>
      </c>
      <c r="B8" s="55" t="s">
        <v>138</v>
      </c>
      <c r="C8" s="44" t="s">
        <v>21</v>
      </c>
      <c r="D8" s="60"/>
      <c r="E8" s="42"/>
      <c r="F8" s="42"/>
      <c r="G8" s="42"/>
      <c r="H8" s="42"/>
      <c r="I8" s="42"/>
      <c r="J8" s="1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6" ht="24.95" customHeight="1" x14ac:dyDescent="0.3">
      <c r="A9" s="50" t="s">
        <v>36</v>
      </c>
      <c r="B9" s="100" t="s">
        <v>132</v>
      </c>
      <c r="C9" s="48">
        <v>0.146061</v>
      </c>
      <c r="D9" s="54"/>
      <c r="E9" s="11" t="s">
        <v>23</v>
      </c>
      <c r="F9" s="12" t="s">
        <v>24</v>
      </c>
      <c r="G9" s="11" t="s">
        <v>25</v>
      </c>
      <c r="H9" s="11" t="s">
        <v>26</v>
      </c>
      <c r="I9" s="18"/>
      <c r="J9" s="18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6" ht="24.95" customHeight="1" x14ac:dyDescent="0.3">
      <c r="A10" s="50" t="s">
        <v>37</v>
      </c>
      <c r="B10" s="51" t="s">
        <v>77</v>
      </c>
      <c r="C10" s="13" t="s">
        <v>28</v>
      </c>
      <c r="D10" s="45">
        <v>140</v>
      </c>
      <c r="E10" s="14">
        <f>C9*D10</f>
        <v>20.448540000000001</v>
      </c>
      <c r="F10" s="14">
        <f>E10*25/100+D10*C9</f>
        <v>25.560675000000003</v>
      </c>
      <c r="G10" s="14">
        <f>C9*D10+E10*5/100</f>
        <v>21.470967000000002</v>
      </c>
      <c r="H10" s="14">
        <f>C9*D10+E10*15/100</f>
        <v>23.515821000000003</v>
      </c>
      <c r="I10" s="18"/>
      <c r="J10" s="18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6" ht="24.95" customHeight="1" x14ac:dyDescent="0.3">
      <c r="A11" s="50" t="s">
        <v>38</v>
      </c>
      <c r="B11" s="52" t="s">
        <v>15</v>
      </c>
      <c r="C11" s="13" t="s">
        <v>30</v>
      </c>
      <c r="D11" s="46">
        <v>150</v>
      </c>
      <c r="E11" s="14">
        <f>C9*D11</f>
        <v>21.90915</v>
      </c>
      <c r="F11" s="14">
        <f>E11*25/100+D11*C9</f>
        <v>27.3864375</v>
      </c>
      <c r="G11" s="14">
        <f>C9*D11+E11*5/100</f>
        <v>23.004607499999999</v>
      </c>
      <c r="H11" s="14">
        <f>C9*D11+E11*15/100</f>
        <v>25.195522499999999</v>
      </c>
      <c r="I11" s="18"/>
      <c r="J11" s="18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6" ht="24.95" customHeight="1" x14ac:dyDescent="0.3">
      <c r="A12" s="40" t="s">
        <v>39</v>
      </c>
      <c r="B12" s="19">
        <f ca="1">TODAY()</f>
        <v>44118</v>
      </c>
      <c r="C12" s="47"/>
      <c r="D12" s="17"/>
      <c r="E12" s="105" t="s">
        <v>32</v>
      </c>
      <c r="F12" s="16" t="s">
        <v>33</v>
      </c>
      <c r="G12" s="16" t="s">
        <v>34</v>
      </c>
      <c r="H12" s="16" t="s">
        <v>35</v>
      </c>
      <c r="I12" s="18"/>
      <c r="J12" s="1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6" ht="24.95" customHeight="1" x14ac:dyDescent="0.3">
      <c r="A13" s="210" t="s">
        <v>135</v>
      </c>
      <c r="B13" s="211"/>
      <c r="C13" s="211"/>
      <c r="D13" s="211"/>
      <c r="E13" s="211"/>
      <c r="F13" s="211"/>
      <c r="G13" s="211"/>
      <c r="H13" s="211"/>
      <c r="I13" s="18"/>
      <c r="J13" s="18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Y13" s="3"/>
    </row>
    <row r="14" spans="1:26" ht="26.25" x14ac:dyDescent="0.4">
      <c r="A14" s="212" t="s">
        <v>75</v>
      </c>
      <c r="B14" s="212"/>
      <c r="C14" s="212"/>
      <c r="D14" s="212"/>
      <c r="E14" s="212"/>
      <c r="F14" s="212"/>
      <c r="G14" s="212"/>
      <c r="H14" s="212"/>
      <c r="I14" s="18"/>
      <c r="J14" s="1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Y14" s="1"/>
    </row>
    <row r="15" spans="1:26" ht="18.75" x14ac:dyDescent="0.3">
      <c r="A15" s="207" t="s">
        <v>123</v>
      </c>
      <c r="B15" s="208"/>
      <c r="C15" s="208"/>
      <c r="D15" s="63"/>
      <c r="E15" s="63"/>
      <c r="F15" s="63"/>
      <c r="G15" s="63"/>
      <c r="H15" s="63"/>
      <c r="I15" s="18"/>
      <c r="J15" s="18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Y15" s="3"/>
    </row>
    <row r="16" spans="1:26" ht="18.75" x14ac:dyDescent="0.3">
      <c r="A16" s="205" t="s">
        <v>80</v>
      </c>
      <c r="B16" s="206"/>
      <c r="C16" s="206"/>
      <c r="D16" s="62"/>
      <c r="E16" s="62"/>
      <c r="F16" s="62"/>
      <c r="G16" s="62"/>
      <c r="H16" s="62"/>
      <c r="I16" s="18"/>
      <c r="J16" s="18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Y16" s="1"/>
    </row>
    <row r="17" spans="1:25" ht="18.75" x14ac:dyDescent="0.3">
      <c r="A17" s="205" t="s">
        <v>81</v>
      </c>
      <c r="B17" s="206"/>
      <c r="C17" s="206"/>
      <c r="D17" s="62"/>
      <c r="E17" s="62"/>
      <c r="F17" s="62"/>
      <c r="G17" s="62"/>
      <c r="H17" s="6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Y17" s="3"/>
    </row>
    <row r="18" spans="1:25" ht="18.75" x14ac:dyDescent="0.3">
      <c r="A18" s="187" t="s">
        <v>165</v>
      </c>
      <c r="B18" s="188"/>
      <c r="C18" s="188"/>
      <c r="D18" s="188"/>
      <c r="E18" s="62"/>
      <c r="F18" s="62"/>
      <c r="G18" s="62"/>
      <c r="H18" s="6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Y18" s="1"/>
    </row>
    <row r="19" spans="1:25" ht="18.75" x14ac:dyDescent="0.3">
      <c r="A19" s="205" t="s">
        <v>82</v>
      </c>
      <c r="B19" s="206"/>
      <c r="C19" s="206"/>
      <c r="D19" s="62"/>
      <c r="E19" s="62"/>
      <c r="F19" s="62"/>
      <c r="G19" s="62"/>
      <c r="H19" s="6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Y19" s="1"/>
    </row>
    <row r="20" spans="1:25" ht="18.75" x14ac:dyDescent="0.3">
      <c r="A20" s="205" t="s">
        <v>161</v>
      </c>
      <c r="B20" s="206"/>
      <c r="C20" s="206"/>
      <c r="D20" s="62"/>
      <c r="E20" s="62"/>
      <c r="F20" s="62"/>
      <c r="G20" s="62"/>
      <c r="H20" s="6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Y20" s="1"/>
    </row>
    <row r="21" spans="1:25" ht="18.75" x14ac:dyDescent="0.3">
      <c r="A21" s="205" t="s">
        <v>83</v>
      </c>
      <c r="B21" s="206"/>
      <c r="C21" s="206"/>
      <c r="D21" s="62"/>
      <c r="E21" s="62"/>
      <c r="F21" s="62"/>
      <c r="G21" s="62"/>
      <c r="H21" s="62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Y21" s="1"/>
    </row>
    <row r="22" spans="1:25" ht="18.75" x14ac:dyDescent="0.3">
      <c r="A22" s="205" t="s">
        <v>139</v>
      </c>
      <c r="B22" s="206"/>
      <c r="C22" s="206"/>
      <c r="D22" s="206"/>
      <c r="E22" s="62"/>
      <c r="F22" s="62"/>
      <c r="G22" s="62"/>
      <c r="H22" s="6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Y22" s="1"/>
    </row>
    <row r="23" spans="1:25" ht="18.75" x14ac:dyDescent="0.3">
      <c r="A23" s="205" t="s">
        <v>119</v>
      </c>
      <c r="B23" s="206"/>
      <c r="C23" s="206"/>
      <c r="D23" s="62"/>
      <c r="E23" s="62"/>
      <c r="F23" s="62"/>
      <c r="G23" s="62"/>
      <c r="H23" s="6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Y23" s="1"/>
    </row>
    <row r="24" spans="1:25" ht="18.75" x14ac:dyDescent="0.3">
      <c r="A24" s="205"/>
      <c r="B24" s="206"/>
      <c r="C24" s="206"/>
      <c r="D24" s="62"/>
      <c r="E24" s="62"/>
      <c r="F24" s="62"/>
      <c r="G24" s="62"/>
      <c r="H24" s="6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Y24" s="1"/>
    </row>
    <row r="25" spans="1:25" ht="18.75" x14ac:dyDescent="0.3">
      <c r="A25" s="205"/>
      <c r="B25" s="206"/>
      <c r="C25" s="206"/>
      <c r="D25" s="62"/>
      <c r="E25" s="62"/>
      <c r="F25" s="62"/>
      <c r="G25" s="62"/>
      <c r="H25" s="62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Y25" s="1"/>
    </row>
    <row r="26" spans="1:25" ht="18.75" x14ac:dyDescent="0.3">
      <c r="A26" s="102" t="s">
        <v>136</v>
      </c>
      <c r="B26" s="62"/>
      <c r="C26" s="62"/>
      <c r="D26" s="62"/>
      <c r="E26" s="62"/>
      <c r="F26" s="62"/>
      <c r="G26" s="62"/>
      <c r="H26" s="6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Y26" s="1"/>
    </row>
    <row r="27" spans="1:25" x14ac:dyDescent="0.25">
      <c r="A27" s="101" t="s">
        <v>132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Y27" s="1"/>
    </row>
    <row r="28" spans="1:25" x14ac:dyDescent="0.25">
      <c r="A28" s="101" t="s">
        <v>166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Y28" s="1"/>
    </row>
    <row r="29" spans="1:25" x14ac:dyDescent="0.25">
      <c r="A29" s="10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Y29" s="1"/>
    </row>
    <row r="30" spans="1:25" x14ac:dyDescent="0.25">
      <c r="A30" s="10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Y30" s="1"/>
    </row>
    <row r="31" spans="1:25" x14ac:dyDescent="0.25">
      <c r="A31" s="10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Y31" s="1"/>
    </row>
    <row r="32" spans="1:25" x14ac:dyDescent="0.25">
      <c r="A32" s="10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Y32" s="1"/>
    </row>
    <row r="33" spans="1:25" x14ac:dyDescent="0.25">
      <c r="A33" s="10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Y33" s="1"/>
    </row>
    <row r="34" spans="1:2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Y34" s="1"/>
    </row>
    <row r="35" spans="1:2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Y35" s="1"/>
    </row>
    <row r="36" spans="1:2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Y36" s="1"/>
    </row>
    <row r="37" spans="1:2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Y37" s="1"/>
    </row>
    <row r="38" spans="1:2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Y38" s="1"/>
    </row>
    <row r="39" spans="1:2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Y39" s="1"/>
    </row>
    <row r="40" spans="1:2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Y40" s="1"/>
    </row>
    <row r="41" spans="1:2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Y41" s="1"/>
    </row>
    <row r="42" spans="1:2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Y42" s="1"/>
    </row>
    <row r="43" spans="1:2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Y43" s="1"/>
    </row>
    <row r="44" spans="1:2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Y44" s="1"/>
    </row>
    <row r="45" spans="1:2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Y45" s="1"/>
    </row>
    <row r="46" spans="1:2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Y46" s="1"/>
    </row>
    <row r="47" spans="1:2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Y47" s="1"/>
    </row>
    <row r="48" spans="1:2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Y48" s="1"/>
    </row>
    <row r="49" spans="1:2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Y49" s="1"/>
    </row>
    <row r="50" spans="1:2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Y50" s="1"/>
    </row>
    <row r="51" spans="1:2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Y51" s="1"/>
    </row>
    <row r="52" spans="1:2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Y52" s="1"/>
    </row>
    <row r="53" spans="1:2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Y53" s="1"/>
    </row>
    <row r="54" spans="1:2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Y54" s="1"/>
    </row>
    <row r="55" spans="1:2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Y55" s="1"/>
    </row>
    <row r="56" spans="1:2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Y56" s="1"/>
    </row>
    <row r="57" spans="1:2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Y57" s="1"/>
    </row>
    <row r="58" spans="1:2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Y58" s="1"/>
    </row>
    <row r="59" spans="1:2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Y59" s="1"/>
    </row>
    <row r="60" spans="1:2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Y60" s="1"/>
    </row>
    <row r="61" spans="1:2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Y61" s="1"/>
    </row>
    <row r="62" spans="1:2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Y62" s="1"/>
    </row>
    <row r="63" spans="1:2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Y63" s="1"/>
    </row>
    <row r="64" spans="1:2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Y64" s="1"/>
    </row>
    <row r="65" spans="1:2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Y65" s="1"/>
    </row>
    <row r="66" spans="1:2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Y66" s="1"/>
    </row>
    <row r="67" spans="1:2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Y67" s="1"/>
    </row>
    <row r="68" spans="1:2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Y68" s="1"/>
    </row>
    <row r="69" spans="1:2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Y69" s="1"/>
    </row>
    <row r="70" spans="1:2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Y70" s="1"/>
    </row>
    <row r="71" spans="1:2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Y71" s="1"/>
    </row>
    <row r="72" spans="1:2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Y72" s="1"/>
    </row>
    <row r="73" spans="1:2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Y73" s="1"/>
    </row>
    <row r="74" spans="1:2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Y74" s="3"/>
    </row>
    <row r="75" spans="1:2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Y75" s="1"/>
    </row>
    <row r="76" spans="1:2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Y76" s="1"/>
    </row>
    <row r="77" spans="1:2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Y77" s="1"/>
    </row>
    <row r="78" spans="1:2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Y78" s="1"/>
    </row>
    <row r="79" spans="1:2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Y79" s="1"/>
    </row>
    <row r="80" spans="1:2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Y80" s="3"/>
    </row>
    <row r="81" spans="1:2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Y81" s="3"/>
    </row>
    <row r="82" spans="1:2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Y82" s="3"/>
    </row>
    <row r="83" spans="1:2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Y83" s="1"/>
    </row>
    <row r="84" spans="1:2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Y84" s="3"/>
    </row>
    <row r="85" spans="1:2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Y85" s="1"/>
    </row>
    <row r="86" spans="1:25" hidden="1" x14ac:dyDescent="0.25">
      <c r="Y86" s="1"/>
    </row>
    <row r="87" spans="1:25" hidden="1" x14ac:dyDescent="0.25">
      <c r="Y87" s="1"/>
    </row>
    <row r="88" spans="1:25" hidden="1" x14ac:dyDescent="0.25">
      <c r="A88" t="s">
        <v>74</v>
      </c>
      <c r="B88" t="s">
        <v>52</v>
      </c>
      <c r="Y88" s="1"/>
    </row>
    <row r="89" spans="1:25" ht="78" hidden="1" customHeight="1" x14ac:dyDescent="0.25">
      <c r="A89" t="s">
        <v>51</v>
      </c>
      <c r="D89" s="116" t="s">
        <v>142</v>
      </c>
      <c r="E89" s="116" t="s">
        <v>54</v>
      </c>
      <c r="F89" s="116" t="s">
        <v>45</v>
      </c>
      <c r="G89" s="116" t="s">
        <v>55</v>
      </c>
      <c r="H89" s="116" t="s">
        <v>121</v>
      </c>
      <c r="I89" s="116" t="s">
        <v>56</v>
      </c>
      <c r="J89" s="116" t="s">
        <v>57</v>
      </c>
      <c r="K89" s="116" t="s">
        <v>120</v>
      </c>
      <c r="L89" s="116" t="s">
        <v>58</v>
      </c>
      <c r="M89" s="116" t="s">
        <v>137</v>
      </c>
      <c r="N89" s="106" t="s">
        <v>105</v>
      </c>
      <c r="O89" s="84" t="s">
        <v>61</v>
      </c>
      <c r="P89" s="108" t="s">
        <v>62</v>
      </c>
      <c r="Q89" s="109" t="s">
        <v>147</v>
      </c>
      <c r="R89" s="110" t="s">
        <v>143</v>
      </c>
      <c r="S89" s="109" t="s">
        <v>109</v>
      </c>
      <c r="T89" s="110" t="s">
        <v>141</v>
      </c>
      <c r="U89" s="109"/>
      <c r="Y89" s="3"/>
    </row>
    <row r="90" spans="1:25" hidden="1" x14ac:dyDescent="0.25">
      <c r="A90" s="7"/>
      <c r="B90" s="7" t="s">
        <v>53</v>
      </c>
      <c r="C90" s="7">
        <v>18</v>
      </c>
      <c r="D90">
        <v>0</v>
      </c>
      <c r="E90" s="7">
        <v>0</v>
      </c>
      <c r="F90">
        <v>0</v>
      </c>
      <c r="G90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/>
      <c r="O90" s="7"/>
      <c r="P90" s="7"/>
      <c r="Y90" s="3"/>
    </row>
    <row r="91" spans="1:25" hidden="1" x14ac:dyDescent="0.25">
      <c r="A91" s="7" t="s">
        <v>47</v>
      </c>
      <c r="B91" s="7" t="s">
        <v>85</v>
      </c>
      <c r="C91" s="7">
        <v>24</v>
      </c>
      <c r="D91" s="7">
        <v>1</v>
      </c>
      <c r="E91">
        <v>3</v>
      </c>
      <c r="F91">
        <v>2</v>
      </c>
      <c r="G91">
        <v>4</v>
      </c>
      <c r="H91" s="7">
        <v>2</v>
      </c>
      <c r="I91" s="7">
        <v>1</v>
      </c>
      <c r="J91" s="7">
        <v>6</v>
      </c>
      <c r="K91" s="7">
        <v>2</v>
      </c>
      <c r="L91" s="7">
        <v>5</v>
      </c>
      <c r="M91" s="7">
        <v>1</v>
      </c>
      <c r="N91" s="7">
        <v>1</v>
      </c>
      <c r="O91" s="7">
        <v>1</v>
      </c>
      <c r="P91" s="7">
        <v>1</v>
      </c>
      <c r="Q91" s="7">
        <v>1</v>
      </c>
      <c r="R91" s="7">
        <v>1</v>
      </c>
      <c r="S91" s="7">
        <v>1</v>
      </c>
      <c r="T91" s="7">
        <v>1</v>
      </c>
      <c r="Y91" s="3"/>
    </row>
    <row r="92" spans="1:25" hidden="1" x14ac:dyDescent="0.25">
      <c r="A92" s="7" t="s">
        <v>25</v>
      </c>
      <c r="B92" s="7" t="s">
        <v>86</v>
      </c>
      <c r="C92" s="7">
        <v>25</v>
      </c>
      <c r="D92" s="7">
        <v>2</v>
      </c>
      <c r="F92">
        <v>3</v>
      </c>
      <c r="G92">
        <v>7</v>
      </c>
      <c r="H92">
        <v>4</v>
      </c>
      <c r="I92" s="7">
        <v>2</v>
      </c>
      <c r="J92">
        <v>10</v>
      </c>
      <c r="M92" s="7">
        <v>2</v>
      </c>
      <c r="N92" s="7">
        <v>2</v>
      </c>
      <c r="O92" s="7">
        <v>2</v>
      </c>
      <c r="P92" s="7">
        <v>2</v>
      </c>
      <c r="Q92" s="7">
        <v>2</v>
      </c>
      <c r="R92" s="7">
        <v>2</v>
      </c>
      <c r="S92" s="7">
        <v>2</v>
      </c>
      <c r="T92" s="7">
        <v>2</v>
      </c>
      <c r="Y92" s="4"/>
    </row>
    <row r="93" spans="1:25" hidden="1" x14ac:dyDescent="0.25">
      <c r="A93" s="7" t="s">
        <v>26</v>
      </c>
      <c r="B93" s="7" t="s">
        <v>87</v>
      </c>
      <c r="C93" s="7">
        <v>24</v>
      </c>
      <c r="D93" s="7">
        <v>3</v>
      </c>
      <c r="F93">
        <v>4</v>
      </c>
      <c r="I93" s="7">
        <v>3</v>
      </c>
      <c r="M93" s="7">
        <v>3</v>
      </c>
      <c r="N93" s="7">
        <v>3</v>
      </c>
      <c r="O93" s="7">
        <v>3</v>
      </c>
      <c r="P93" s="7">
        <v>3</v>
      </c>
      <c r="Q93" s="7">
        <v>3</v>
      </c>
      <c r="R93" s="7">
        <v>3</v>
      </c>
      <c r="S93" s="7">
        <v>3</v>
      </c>
      <c r="T93" s="7">
        <v>3</v>
      </c>
      <c r="Y93" s="4"/>
    </row>
    <row r="94" spans="1:25" hidden="1" x14ac:dyDescent="0.25">
      <c r="A94" s="7"/>
      <c r="B94" s="7" t="s">
        <v>88</v>
      </c>
      <c r="C94" s="7">
        <v>25</v>
      </c>
      <c r="D94" s="7">
        <v>4</v>
      </c>
      <c r="F94">
        <v>5</v>
      </c>
      <c r="I94" s="7">
        <v>4</v>
      </c>
      <c r="M94" s="7">
        <v>4</v>
      </c>
      <c r="N94" s="7">
        <v>4</v>
      </c>
      <c r="O94" s="7">
        <v>4</v>
      </c>
      <c r="P94" s="7">
        <v>4</v>
      </c>
      <c r="Q94" s="7">
        <v>4</v>
      </c>
      <c r="R94" s="7">
        <v>4</v>
      </c>
      <c r="S94" s="7">
        <v>4</v>
      </c>
      <c r="T94" s="7">
        <v>4</v>
      </c>
      <c r="Y94" s="4"/>
    </row>
    <row r="95" spans="1:25" hidden="1" x14ac:dyDescent="0.25">
      <c r="A95" s="7"/>
      <c r="B95" s="7" t="s">
        <v>89</v>
      </c>
      <c r="C95" s="7">
        <v>25</v>
      </c>
      <c r="D95" s="7">
        <v>5</v>
      </c>
      <c r="F95">
        <v>6</v>
      </c>
      <c r="I95" s="7">
        <v>5</v>
      </c>
      <c r="M95" s="7">
        <v>5</v>
      </c>
      <c r="N95" s="7">
        <v>5</v>
      </c>
      <c r="O95" s="7">
        <v>5</v>
      </c>
      <c r="P95" s="7">
        <v>5</v>
      </c>
      <c r="Q95" s="7">
        <v>5</v>
      </c>
      <c r="R95" s="7">
        <v>5</v>
      </c>
      <c r="S95" s="7">
        <v>5</v>
      </c>
      <c r="T95" s="7">
        <v>5</v>
      </c>
      <c r="Y95" s="4"/>
    </row>
    <row r="96" spans="1:25" hidden="1" x14ac:dyDescent="0.25">
      <c r="A96" s="7"/>
      <c r="B96" s="7" t="s">
        <v>97</v>
      </c>
      <c r="C96" s="7">
        <v>30</v>
      </c>
      <c r="D96" s="7">
        <v>6</v>
      </c>
      <c r="I96" s="7">
        <v>6</v>
      </c>
      <c r="M96" s="7">
        <v>6</v>
      </c>
      <c r="N96" s="7">
        <v>6</v>
      </c>
      <c r="O96" s="7">
        <v>6</v>
      </c>
      <c r="P96" s="7">
        <v>6</v>
      </c>
      <c r="Q96" s="7">
        <v>6</v>
      </c>
      <c r="R96" s="7">
        <v>6</v>
      </c>
      <c r="S96" s="7">
        <v>6</v>
      </c>
      <c r="T96" s="7">
        <v>6</v>
      </c>
      <c r="Y96" s="1"/>
    </row>
    <row r="97" spans="1:25" hidden="1" x14ac:dyDescent="0.25">
      <c r="B97" s="7" t="s">
        <v>96</v>
      </c>
      <c r="C97" s="7">
        <v>30</v>
      </c>
      <c r="D97" s="7">
        <v>7</v>
      </c>
      <c r="I97" s="7">
        <v>7</v>
      </c>
      <c r="M97" s="7">
        <v>7</v>
      </c>
      <c r="N97" s="7">
        <v>7</v>
      </c>
      <c r="O97" s="7">
        <v>7</v>
      </c>
      <c r="P97" s="7">
        <v>7</v>
      </c>
      <c r="Q97" s="7">
        <v>7</v>
      </c>
      <c r="R97" s="7">
        <v>7</v>
      </c>
      <c r="S97" s="7">
        <v>7</v>
      </c>
      <c r="T97" s="7">
        <v>7</v>
      </c>
      <c r="Y97" s="4"/>
    </row>
    <row r="98" spans="1:25" hidden="1" x14ac:dyDescent="0.25">
      <c r="B98" s="7" t="s">
        <v>104</v>
      </c>
      <c r="C98" s="7">
        <v>30</v>
      </c>
      <c r="D98" s="7">
        <v>8</v>
      </c>
      <c r="I98" s="7">
        <v>8</v>
      </c>
      <c r="M98" s="7">
        <v>8</v>
      </c>
      <c r="N98" s="7">
        <v>8</v>
      </c>
      <c r="O98" s="7">
        <v>8</v>
      </c>
      <c r="P98" s="7">
        <v>8</v>
      </c>
      <c r="Q98" s="7">
        <v>8</v>
      </c>
      <c r="R98" s="7">
        <v>8</v>
      </c>
      <c r="S98" s="7">
        <v>8</v>
      </c>
      <c r="T98" s="7">
        <v>8</v>
      </c>
    </row>
    <row r="99" spans="1:25" hidden="1" x14ac:dyDescent="0.25">
      <c r="B99" s="21" t="s">
        <v>90</v>
      </c>
      <c r="C99" s="7">
        <v>19</v>
      </c>
      <c r="I99" s="7">
        <v>9</v>
      </c>
      <c r="M99" s="7">
        <v>9</v>
      </c>
      <c r="N99" s="7">
        <v>9</v>
      </c>
      <c r="O99" s="7">
        <v>9</v>
      </c>
      <c r="P99" s="7">
        <v>9</v>
      </c>
      <c r="Q99" s="7">
        <v>9</v>
      </c>
      <c r="R99" s="7">
        <v>9</v>
      </c>
      <c r="S99" s="7">
        <v>9</v>
      </c>
      <c r="T99" s="7">
        <v>9</v>
      </c>
    </row>
    <row r="100" spans="1:25" hidden="1" x14ac:dyDescent="0.25">
      <c r="B100" s="21" t="s">
        <v>91</v>
      </c>
      <c r="C100" s="7">
        <v>20</v>
      </c>
      <c r="I100" s="7">
        <v>10</v>
      </c>
      <c r="M100" s="7">
        <v>10</v>
      </c>
      <c r="N100" s="7">
        <v>10</v>
      </c>
      <c r="O100" s="7">
        <v>10</v>
      </c>
      <c r="Q100" s="7">
        <v>10</v>
      </c>
      <c r="R100" s="7">
        <v>10</v>
      </c>
      <c r="S100" s="7">
        <v>10</v>
      </c>
      <c r="T100" s="7">
        <v>10</v>
      </c>
    </row>
    <row r="101" spans="1:25" hidden="1" x14ac:dyDescent="0.25">
      <c r="B101" s="21" t="s">
        <v>84</v>
      </c>
      <c r="C101" s="7">
        <v>19</v>
      </c>
      <c r="I101" s="7">
        <v>11</v>
      </c>
      <c r="M101" s="7">
        <v>11</v>
      </c>
      <c r="N101" s="7">
        <v>11</v>
      </c>
      <c r="O101" s="7">
        <v>11</v>
      </c>
      <c r="Q101" s="7">
        <v>11</v>
      </c>
      <c r="R101" s="7">
        <v>11</v>
      </c>
      <c r="T101" s="7">
        <v>11</v>
      </c>
    </row>
    <row r="102" spans="1:25" hidden="1" x14ac:dyDescent="0.25">
      <c r="B102" s="21" t="s">
        <v>92</v>
      </c>
      <c r="C102" s="7">
        <v>20</v>
      </c>
      <c r="I102" s="7">
        <v>12</v>
      </c>
      <c r="M102" s="7">
        <v>12</v>
      </c>
      <c r="N102" s="7">
        <v>12</v>
      </c>
      <c r="O102" s="7">
        <v>12</v>
      </c>
      <c r="Q102" s="7">
        <v>12</v>
      </c>
      <c r="R102" s="7">
        <v>12</v>
      </c>
      <c r="T102" s="7">
        <v>12</v>
      </c>
    </row>
    <row r="103" spans="1:25" hidden="1" x14ac:dyDescent="0.25">
      <c r="B103" s="21" t="s">
        <v>93</v>
      </c>
      <c r="C103" s="7">
        <v>20</v>
      </c>
      <c r="I103" s="7">
        <v>13</v>
      </c>
      <c r="M103" s="7">
        <v>13</v>
      </c>
      <c r="N103" s="7">
        <v>13</v>
      </c>
      <c r="O103" s="7">
        <v>13</v>
      </c>
      <c r="Q103" s="7">
        <v>13</v>
      </c>
      <c r="R103" s="7">
        <v>13</v>
      </c>
      <c r="T103" s="7">
        <v>13</v>
      </c>
    </row>
    <row r="104" spans="1:25" hidden="1" x14ac:dyDescent="0.25">
      <c r="B104" s="21" t="s">
        <v>98</v>
      </c>
      <c r="C104" s="7">
        <v>22</v>
      </c>
      <c r="I104" s="7">
        <v>14</v>
      </c>
      <c r="M104" s="7">
        <v>14</v>
      </c>
      <c r="N104" s="7">
        <v>14</v>
      </c>
      <c r="O104" s="7">
        <v>14</v>
      </c>
      <c r="Q104" s="7">
        <v>14</v>
      </c>
      <c r="R104" s="7">
        <v>14</v>
      </c>
      <c r="T104" s="7">
        <v>14</v>
      </c>
    </row>
    <row r="105" spans="1:25" hidden="1" x14ac:dyDescent="0.25">
      <c r="B105" s="21" t="s">
        <v>95</v>
      </c>
      <c r="C105" s="7">
        <v>28</v>
      </c>
      <c r="I105" s="7">
        <v>15</v>
      </c>
      <c r="M105" s="7">
        <v>15</v>
      </c>
      <c r="N105" s="7">
        <v>15</v>
      </c>
      <c r="O105" s="7">
        <v>15</v>
      </c>
      <c r="Q105" s="7">
        <v>15</v>
      </c>
      <c r="R105" s="7">
        <v>15</v>
      </c>
      <c r="T105" s="7">
        <v>15</v>
      </c>
    </row>
    <row r="106" spans="1:25" hidden="1" x14ac:dyDescent="0.25">
      <c r="B106" s="21" t="s">
        <v>94</v>
      </c>
      <c r="C106" s="7">
        <v>25</v>
      </c>
      <c r="I106" s="7">
        <v>16</v>
      </c>
      <c r="M106" s="7">
        <v>16</v>
      </c>
      <c r="N106" s="7">
        <v>16</v>
      </c>
      <c r="O106" s="7">
        <v>16</v>
      </c>
      <c r="Q106" s="7">
        <v>16</v>
      </c>
      <c r="R106" s="7">
        <v>16</v>
      </c>
      <c r="T106" s="7">
        <v>16</v>
      </c>
    </row>
    <row r="107" spans="1:25" hidden="1" x14ac:dyDescent="0.25">
      <c r="B107" s="21" t="s">
        <v>103</v>
      </c>
      <c r="C107" s="7">
        <v>19</v>
      </c>
      <c r="I107" s="7">
        <v>17</v>
      </c>
      <c r="J107" s="1"/>
      <c r="K107" s="1"/>
      <c r="L107" s="1"/>
      <c r="M107" s="7">
        <v>17</v>
      </c>
      <c r="N107" s="7">
        <v>17</v>
      </c>
      <c r="O107" s="7">
        <v>17</v>
      </c>
      <c r="Q107" s="7">
        <v>17</v>
      </c>
      <c r="R107" s="7">
        <v>17</v>
      </c>
      <c r="T107" s="7">
        <v>17</v>
      </c>
    </row>
    <row r="108" spans="1:25" hidden="1" x14ac:dyDescent="0.25">
      <c r="A108" s="7"/>
      <c r="B108" s="7" t="s">
        <v>65</v>
      </c>
      <c r="C108" s="7">
        <v>18</v>
      </c>
      <c r="I108" s="7">
        <v>18</v>
      </c>
      <c r="J108" s="1"/>
      <c r="K108" s="1"/>
      <c r="L108" s="1"/>
      <c r="M108" s="7">
        <v>18</v>
      </c>
      <c r="N108" s="7">
        <v>18</v>
      </c>
      <c r="O108" s="7">
        <v>18</v>
      </c>
      <c r="Q108" s="7">
        <v>18</v>
      </c>
      <c r="R108" s="7">
        <v>18</v>
      </c>
      <c r="T108" s="7">
        <v>18</v>
      </c>
    </row>
    <row r="109" spans="1:25" hidden="1" x14ac:dyDescent="0.25">
      <c r="A109" s="7"/>
      <c r="B109" s="7" t="s">
        <v>99</v>
      </c>
      <c r="C109" s="7">
        <v>15</v>
      </c>
      <c r="I109" s="7">
        <v>19</v>
      </c>
      <c r="J109" s="1"/>
      <c r="K109" s="1"/>
      <c r="L109" s="1"/>
      <c r="M109" s="7">
        <v>19</v>
      </c>
      <c r="N109" s="7">
        <v>19</v>
      </c>
      <c r="O109" s="7">
        <v>19</v>
      </c>
      <c r="Q109" s="7">
        <v>19</v>
      </c>
      <c r="R109" s="7">
        <v>19</v>
      </c>
      <c r="T109" s="7">
        <v>19</v>
      </c>
    </row>
    <row r="110" spans="1:25" hidden="1" x14ac:dyDescent="0.25">
      <c r="A110" s="5"/>
      <c r="B110" s="7" t="s">
        <v>78</v>
      </c>
      <c r="C110" s="7">
        <v>30</v>
      </c>
      <c r="D110" s="5"/>
      <c r="E110" s="5"/>
      <c r="F110" s="5"/>
      <c r="G110" s="5"/>
      <c r="H110" s="5"/>
      <c r="I110" s="7">
        <v>20</v>
      </c>
      <c r="J110" s="5"/>
      <c r="K110" s="5"/>
      <c r="L110" s="5"/>
      <c r="M110" s="7">
        <v>20</v>
      </c>
      <c r="N110" s="7">
        <v>20</v>
      </c>
      <c r="O110" s="7">
        <v>20</v>
      </c>
      <c r="P110" s="5"/>
      <c r="Q110" s="7">
        <v>20</v>
      </c>
      <c r="R110" s="7">
        <v>20</v>
      </c>
      <c r="S110" s="5"/>
      <c r="T110" s="7">
        <v>20</v>
      </c>
      <c r="U110" s="5"/>
      <c r="V110" s="5"/>
      <c r="W110" s="5"/>
      <c r="X110" s="5"/>
      <c r="Y110" s="5"/>
    </row>
    <row r="111" spans="1:25" hidden="1" x14ac:dyDescent="0.25">
      <c r="B111" s="7" t="s">
        <v>49</v>
      </c>
      <c r="C111" s="7"/>
      <c r="I111" s="7">
        <v>21</v>
      </c>
      <c r="K111" s="5"/>
      <c r="M111" s="7">
        <v>21</v>
      </c>
      <c r="N111" s="7"/>
      <c r="O111" s="7"/>
    </row>
    <row r="112" spans="1:25" hidden="1" x14ac:dyDescent="0.25">
      <c r="B112" s="7" t="s">
        <v>50</v>
      </c>
      <c r="C112" s="7"/>
      <c r="I112" s="7">
        <v>22</v>
      </c>
      <c r="M112" s="7">
        <v>22</v>
      </c>
      <c r="N112" s="7"/>
    </row>
    <row r="113" spans="1:21" hidden="1" x14ac:dyDescent="0.25">
      <c r="A113" s="15"/>
      <c r="B113" s="86" t="s">
        <v>122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7">
        <v>23</v>
      </c>
      <c r="N113" s="7"/>
      <c r="O113" s="7"/>
      <c r="P113" s="10"/>
      <c r="Q113" s="10"/>
      <c r="R113" s="10"/>
      <c r="S113" s="10"/>
      <c r="T113" s="10"/>
      <c r="U113" s="10"/>
    </row>
    <row r="114" spans="1:21" hidden="1" x14ac:dyDescent="0.25">
      <c r="A114" s="1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7">
        <v>24</v>
      </c>
      <c r="N114" s="10"/>
      <c r="O114" s="10"/>
      <c r="P114" s="10"/>
      <c r="Q114" s="10"/>
      <c r="R114" s="10"/>
      <c r="S114" s="10"/>
      <c r="T114" s="10"/>
      <c r="U114" s="10"/>
    </row>
    <row r="115" spans="1:21" hidden="1" x14ac:dyDescent="0.25">
      <c r="A115" s="1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7">
        <v>25</v>
      </c>
      <c r="N115" s="10"/>
      <c r="O115" s="10"/>
      <c r="P115" s="10"/>
      <c r="Q115" s="10"/>
      <c r="R115" s="10"/>
      <c r="S115" s="10"/>
      <c r="T115" s="10"/>
      <c r="U115" s="10"/>
    </row>
    <row r="116" spans="1:21" hidden="1" x14ac:dyDescent="0.25">
      <c r="A116" s="49"/>
      <c r="B116" s="49"/>
      <c r="C116" s="49"/>
      <c r="D116" s="49"/>
      <c r="E116" s="49"/>
      <c r="F116" s="10"/>
      <c r="G116" s="10"/>
      <c r="H116" s="10"/>
      <c r="I116" s="10"/>
      <c r="J116" s="10"/>
      <c r="K116" s="10"/>
      <c r="L116" s="10"/>
      <c r="M116" s="7">
        <v>26</v>
      </c>
      <c r="N116" s="10"/>
      <c r="O116" s="10"/>
      <c r="P116" s="10"/>
      <c r="Q116" s="10"/>
      <c r="R116" s="10"/>
      <c r="S116" s="10"/>
      <c r="T116" s="10"/>
      <c r="U116" s="10"/>
    </row>
    <row r="117" spans="1:21" hidden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7">
        <v>27</v>
      </c>
      <c r="N117" s="10"/>
      <c r="O117" s="10"/>
      <c r="P117" s="10"/>
      <c r="Q117" s="10"/>
      <c r="R117" s="10"/>
      <c r="S117" s="10"/>
      <c r="T117" s="10"/>
      <c r="U117" s="10"/>
    </row>
    <row r="118" spans="1:21" hidden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7">
        <v>28</v>
      </c>
      <c r="N118" s="10"/>
      <c r="O118" s="10"/>
      <c r="P118" s="10"/>
      <c r="Q118" s="10"/>
      <c r="R118" s="10"/>
      <c r="S118" s="10"/>
      <c r="T118" s="10"/>
      <c r="U118" s="10"/>
    </row>
    <row r="119" spans="1:21" hidden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7">
        <v>29</v>
      </c>
      <c r="N119" s="10"/>
      <c r="O119" s="10"/>
      <c r="P119" s="10"/>
      <c r="Q119" s="10"/>
      <c r="R119" s="10"/>
      <c r="S119" s="10"/>
      <c r="T119" s="10"/>
      <c r="U119" s="10"/>
    </row>
    <row r="120" spans="1:21" hidden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7">
        <v>30</v>
      </c>
      <c r="N120" s="10"/>
      <c r="O120" s="10"/>
      <c r="P120" s="10"/>
      <c r="Q120" s="10"/>
      <c r="R120" s="10"/>
      <c r="S120" s="10"/>
      <c r="T120" s="10"/>
      <c r="U120" s="10"/>
    </row>
    <row r="121" spans="1:2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</sheetData>
  <sheetProtection password="CC3D" sheet="1" objects="1" scenarios="1" selectLockedCells="1"/>
  <sortState ref="A27:A33">
    <sortCondition ref="A27:A33"/>
  </sortState>
  <mergeCells count="15">
    <mergeCell ref="B1:C1"/>
    <mergeCell ref="B2:C2"/>
    <mergeCell ref="B3:C3"/>
    <mergeCell ref="A13:H13"/>
    <mergeCell ref="A14:H14"/>
    <mergeCell ref="A24:C24"/>
    <mergeCell ref="A25:C25"/>
    <mergeCell ref="A17:C17"/>
    <mergeCell ref="A16:C16"/>
    <mergeCell ref="A15:C15"/>
    <mergeCell ref="A23:C23"/>
    <mergeCell ref="A21:C21"/>
    <mergeCell ref="A20:C20"/>
    <mergeCell ref="A19:C19"/>
    <mergeCell ref="A22:D22"/>
  </mergeCells>
  <dataValidations xWindow="518" yWindow="396" count="9">
    <dataValidation type="list" allowBlank="1" showInputMessage="1" showErrorMessage="1" promptTitle="Lütfen !!!" prompt="Dönem seçiniz." sqref="C7">
      <formula1>"Ocak-Haziran,Temmuz-Aralık"</formula1>
    </dataValidation>
    <dataValidation type="list" allowBlank="1" showInputMessage="1" showErrorMessage="1" promptTitle="Uyarı !" prompt="Seçiniz." sqref="B2">
      <formula1>"İL MİLLÎ EĞİTİM MÜDÜRLÜĞÜ,İLÇE MİLLÎ EĞİTİM MÜDÜRLÜĞÜ"</formula1>
    </dataValidation>
    <dataValidation allowBlank="1" showInputMessage="1" showErrorMessage="1" promptTitle="UYARI !" prompt="Standart Dosya Planı uyarınca; okulunuzun/kurumunuzun yazışma kodunu buraya yazınız." sqref="B4"/>
    <dataValidation type="list" allowBlank="1" showInputMessage="1" showErrorMessage="1" errorTitle="Uyarı !!" error="Lütfen açılır listeden seçiniz." promptTitle="Lütfen !" prompt="Seçiniz.." sqref="B11">
      <formula1>"Müdür Yardımcısı,Şube Müdürü,İlçe Millî Eğitim Müdürü,İl Millî Eğitim Müdürü,İl Millî Eğitim Müdür V.,İlçe Milli Eğitim Müdür V."</formula1>
    </dataValidation>
    <dataValidation type="list" allowBlank="1" showInputMessage="1" showErrorMessage="1" errorTitle="Uyarı !!" error="Lütfen açılır listeden seçiniz." promptTitle="Lütfen !" prompt="Seçiniz." sqref="B6">
      <formula1>"Okul Müdürü,Müdür Vekili,Müd. Yet. Öğretmen,Kurum Müdürü,Kurum Müdür V."</formula1>
    </dataValidation>
    <dataValidation allowBlank="1" showInputMessage="1" showErrorMessage="1" prompt="........İlköğretim Okulu veya .......Lisesi  şeklinde yazınız." sqref="B3"/>
    <dataValidation type="list" allowBlank="1" showInputMessage="1" showErrorMessage="1" errorTitle="Uyarı !!" error="Lütfen açılır listeden seçiniz." promptTitle="Lütfen !" prompt="Seçiniz." sqref="B10">
      <formula1>"Müdür a.,Müdür Yardımcısı,Şube Müdürü,İlçe Millî Eğitim Müdürü,Kaymakam,Kaymakam a.,Vali a."</formula1>
    </dataValidation>
    <dataValidation type="list" allowBlank="1" showInputMessage="1" showErrorMessage="1" errorTitle="Uyarı !!" error="Lütfen açılır listeden seçiniz." promptTitle="Lütfen !" prompt="Seçiniz." sqref="B8">
      <formula1>"Müdür Yardımcısı,Şube Müdürü,İlçe Millî Eğitim Müdürü"</formula1>
    </dataValidation>
    <dataValidation type="list" allowBlank="1" showInputMessage="1" showErrorMessage="1" sqref="B7 B9">
      <formula1>$A$27:$A$33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tabSelected="1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90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90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90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88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88"/>
      <c r="AZ13" s="91"/>
      <c r="BA13" s="115"/>
      <c r="BB13" s="117"/>
      <c r="BC13" s="91"/>
      <c r="BD13" s="91"/>
      <c r="BE13" s="97"/>
      <c r="BF13" s="91"/>
      <c r="BG13" s="92"/>
      <c r="BH13" s="89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88"/>
      <c r="E15" s="88"/>
      <c r="F15" s="88"/>
      <c r="G15" s="88"/>
      <c r="H15" s="88"/>
      <c r="I15" s="88"/>
      <c r="J15" s="88"/>
      <c r="K15" s="88"/>
      <c r="L15" s="88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8"/>
      <c r="AI15" s="88"/>
      <c r="AJ15" s="123"/>
      <c r="AK15" s="88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9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V65" si="12">Q21</f>
        <v>0</v>
      </c>
      <c r="AW21" s="145">
        <f t="shared" ref="AW21:AW65" si="13">R21</f>
        <v>0</v>
      </c>
      <c r="AX21" s="150">
        <f>AN21</f>
        <v>0</v>
      </c>
      <c r="AY21" s="152"/>
      <c r="AZ21" s="152"/>
      <c r="BA21" s="152">
        <f t="shared" ref="BA21" si="14">AM21</f>
        <v>3</v>
      </c>
      <c r="BB21" s="152">
        <f t="shared" ref="BB21:BB65" si="15">S21</f>
        <v>0</v>
      </c>
      <c r="BC21" s="152">
        <f t="shared" ref="BC21:BC65" si="16">AD21</f>
        <v>0</v>
      </c>
      <c r="BD21" s="152">
        <f t="shared" ref="BD21:BD65" si="17">N21</f>
        <v>0</v>
      </c>
      <c r="BE21" s="152">
        <f t="shared" ref="BE21:BE65" si="18">J21+O21</f>
        <v>10</v>
      </c>
      <c r="BF21" s="152">
        <f t="shared" ref="BF21:BF65" si="19">AL21</f>
        <v>0</v>
      </c>
      <c r="BG21" s="153">
        <f t="shared" ref="BG21" si="20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ref="H22" si="21">IF(F22="Rehber Öğretmen","18",IF(F22="Geç Görv-Form.Öğr.","18",IF(F22="O.Md-Reh Arş","24",IF(F22="O.Md-Okl Önc","25",IF(F22="O.Md-İlköğrt","24",IF(F22="O.Md-Özel Eğt","25",IF(F22="O.Md-And Lise ","25",IF(F22="O.Md.Pnsl.An.Fen L","30",IF(F22="O.Md-Mesl.L.","30",IF(F22="O.Md-Olg-Halk Eğt","30",IF(F22="O.Md Yr-Reh Arş","20",IF(F22="O.Md-Reh Arş","24",IF(F22="O.Md Yr-Okl Önc","20",IF(F22="O.Md Yr-İlköğrt","19",IF(F22="O.Md Yr-Özel Eğt","20",IF(F22="O.Md Yr-And Lise ","20",IF(F22="O.Md Yr-Pnsl.An Fen","22",IF(F22="O.Md Yr-Mesl Tek","20",IF(F22="O.Md Yr-Olg-Halk Eğt","19",IF(F22="O.Md Yr.Pn.Sorm","28",IF(F22="O.Md Yr-Reh Arş","19",)))))))))))))))))))))</f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ref="T22" si="22">IF(U22&gt;40,U22-40,)</f>
        <v>0</v>
      </c>
      <c r="U22" s="128">
        <f t="shared" si="2"/>
        <v>19</v>
      </c>
      <c r="V22" s="142">
        <f t="shared" si="3"/>
        <v>1</v>
      </c>
      <c r="W22" s="186">
        <f t="shared" ref="W22:W65" si="23">U22+V22</f>
        <v>20</v>
      </c>
      <c r="X22" s="141">
        <f t="shared" ref="X22:X65" si="24">FLOOR(W22/10,1)</f>
        <v>2</v>
      </c>
      <c r="Y22" s="124">
        <f t="shared" si="4"/>
        <v>2</v>
      </c>
      <c r="Z22" s="146" t="b">
        <f t="shared" ref="Z22:Z65" si="25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ref="AR22" si="26">IF(AO22=1,AP22,AQ22)</f>
        <v>0</v>
      </c>
      <c r="AS22" s="133">
        <f t="shared" ref="AS22:AS65" si="27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3"/>
        <v>0</v>
      </c>
      <c r="AX22" s="132">
        <f t="shared" ref="AX22:AX65" si="28">AN22</f>
        <v>0</v>
      </c>
      <c r="AY22" s="134"/>
      <c r="AZ22" s="134"/>
      <c r="BA22" s="134">
        <f t="shared" ref="BA22" si="29">AM22</f>
        <v>0</v>
      </c>
      <c r="BB22" s="134">
        <f t="shared" si="15"/>
        <v>0</v>
      </c>
      <c r="BC22" s="134">
        <f t="shared" si="16"/>
        <v>0</v>
      </c>
      <c r="BD22" s="134">
        <f t="shared" si="17"/>
        <v>0</v>
      </c>
      <c r="BE22" s="134">
        <f t="shared" si="18"/>
        <v>0</v>
      </c>
      <c r="BF22" s="134">
        <f t="shared" si="19"/>
        <v>0</v>
      </c>
      <c r="BG22" s="135">
        <f t="shared" ref="BG22" si="30">AT22+AU22+AV22+AW22+AX22+AY22+AZ22+BA22+BB22+BC22+BD22+BE22+BF22</f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ref="H23:H25" si="31">IF(F23="Rehber Öğretmen","18",IF(F23="Geç Görv-Form.Öğr.","18",IF(F23="O.Md-Reh Arş","24",IF(F23="O.Md-Okl Önc","25",IF(F23="O.Md-İlköğrt","24",IF(F23="O.Md-Özel Eğt","25",IF(F23="O.Md-And Lise ","25",IF(F23="O.Md.Pnsl.An.Fen L","30",IF(F23="O.Md-Mesl.L.","30",IF(F23="O.Md-Olg-Halk Eğt","30",IF(F23="O.Md Yr-Reh Arş","20",IF(F23="O.Md-Reh Arş","24",IF(F23="O.Md Yr-Okl Önc","20",IF(F23="O.Md Yr-İlköğrt","19",IF(F23="O.Md Yr-Özel Eğt","20",IF(F23="O.Md Yr-And Lise ","20",IF(F23="O.Md Yr-Pnsl.An Fen","22",IF(F23="O.Md Yr-Mesl Tek","20",IF(F23="O.Md Yr-Olg-Halk Eğt","19",IF(F23="O.Md Yr.Pn.Sorm","28",IF(F23="O.Md Yr-Reh Arş","19",)))))))))))))))))))))</f>
        <v>0</v>
      </c>
      <c r="I23" s="142"/>
      <c r="J23" s="142"/>
      <c r="K23" s="143">
        <v>9</v>
      </c>
      <c r="L23" s="143"/>
      <c r="M23" s="143"/>
      <c r="N23" s="143"/>
      <c r="O23" s="143"/>
      <c r="P23" s="143"/>
      <c r="Q23" s="143"/>
      <c r="R23" s="143">
        <v>0</v>
      </c>
      <c r="S23" s="143"/>
      <c r="T23" s="144">
        <f t="shared" ref="T23:T25" si="32">IF(U23&gt;40,U23-40,)</f>
        <v>0</v>
      </c>
      <c r="U23" s="145">
        <f t="shared" si="2"/>
        <v>9</v>
      </c>
      <c r="V23" s="142">
        <f t="shared" si="3"/>
        <v>1</v>
      </c>
      <c r="W23" s="186">
        <f t="shared" si="23"/>
        <v>10</v>
      </c>
      <c r="X23" s="141">
        <f t="shared" si="24"/>
        <v>1</v>
      </c>
      <c r="Y23" s="141">
        <f t="shared" si="4"/>
        <v>1</v>
      </c>
      <c r="Z23" s="146" t="b">
        <f t="shared" si="25"/>
        <v>0</v>
      </c>
      <c r="AA23" s="147">
        <f t="shared" si="5"/>
        <v>1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>
        <v>2</v>
      </c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3</v>
      </c>
      <c r="AR23" s="150">
        <f t="shared" ref="AR23:AR25" si="33">IF(AO23=1,AP23,AQ23)</f>
        <v>3</v>
      </c>
      <c r="AS23" s="151">
        <f t="shared" si="27"/>
        <v>3</v>
      </c>
      <c r="AT23" s="145">
        <f t="shared" si="10"/>
        <v>0</v>
      </c>
      <c r="AU23" s="145">
        <f t="shared" si="11"/>
        <v>3</v>
      </c>
      <c r="AV23" s="145">
        <f t="shared" si="12"/>
        <v>0</v>
      </c>
      <c r="AW23" s="145">
        <f t="shared" si="13"/>
        <v>0</v>
      </c>
      <c r="AX23" s="150">
        <f t="shared" si="28"/>
        <v>0</v>
      </c>
      <c r="AY23" s="152"/>
      <c r="AZ23" s="152"/>
      <c r="BA23" s="152">
        <f t="shared" ref="BA23:BA25" si="34">AM23</f>
        <v>0</v>
      </c>
      <c r="BB23" s="152">
        <f t="shared" si="15"/>
        <v>0</v>
      </c>
      <c r="BC23" s="152">
        <f t="shared" si="16"/>
        <v>0</v>
      </c>
      <c r="BD23" s="152">
        <f t="shared" si="17"/>
        <v>0</v>
      </c>
      <c r="BE23" s="152">
        <f t="shared" si="18"/>
        <v>0</v>
      </c>
      <c r="BF23" s="152">
        <f t="shared" si="19"/>
        <v>0</v>
      </c>
      <c r="BG23" s="153">
        <f t="shared" ref="BG23:BG25" si="35">AT23+AU23+AV23+AW23+AX23+AY23+AZ23+BA23+BB23+BC23+BD23+BE23+BF23</f>
        <v>3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31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32"/>
        <v>0</v>
      </c>
      <c r="U24" s="128">
        <f t="shared" si="2"/>
        <v>0</v>
      </c>
      <c r="V24" s="142">
        <f t="shared" si="3"/>
        <v>0</v>
      </c>
      <c r="W24" s="186">
        <f t="shared" si="23"/>
        <v>0</v>
      </c>
      <c r="X24" s="141">
        <f t="shared" si="24"/>
        <v>0</v>
      </c>
      <c r="Y24" s="124">
        <f t="shared" si="4"/>
        <v>0</v>
      </c>
      <c r="Z24" s="146" t="b">
        <f t="shared" si="25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33"/>
        <v>0</v>
      </c>
      <c r="AS24" s="133">
        <f t="shared" si="27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3"/>
        <v>0</v>
      </c>
      <c r="AX24" s="132">
        <f t="shared" si="28"/>
        <v>0</v>
      </c>
      <c r="AY24" s="134"/>
      <c r="AZ24" s="134"/>
      <c r="BA24" s="134">
        <f t="shared" si="34"/>
        <v>3</v>
      </c>
      <c r="BB24" s="134">
        <f t="shared" si="15"/>
        <v>0</v>
      </c>
      <c r="BC24" s="134">
        <f t="shared" si="16"/>
        <v>0</v>
      </c>
      <c r="BD24" s="134">
        <f t="shared" si="17"/>
        <v>0</v>
      </c>
      <c r="BE24" s="134">
        <f t="shared" si="18"/>
        <v>2</v>
      </c>
      <c r="BF24" s="134">
        <f t="shared" si="19"/>
        <v>0</v>
      </c>
      <c r="BG24" s="135">
        <f t="shared" si="35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31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32"/>
        <v>0</v>
      </c>
      <c r="U25" s="145">
        <f t="shared" si="2"/>
        <v>0</v>
      </c>
      <c r="V25" s="142">
        <f t="shared" si="3"/>
        <v>0</v>
      </c>
      <c r="W25" s="186">
        <f t="shared" si="23"/>
        <v>0</v>
      </c>
      <c r="X25" s="141">
        <f t="shared" si="24"/>
        <v>0</v>
      </c>
      <c r="Y25" s="141">
        <f t="shared" si="4"/>
        <v>0</v>
      </c>
      <c r="Z25" s="146" t="b">
        <f t="shared" si="25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33"/>
        <v>0</v>
      </c>
      <c r="AS25" s="151">
        <f t="shared" si="27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3"/>
        <v>0</v>
      </c>
      <c r="AX25" s="150">
        <f t="shared" si="28"/>
        <v>0</v>
      </c>
      <c r="AY25" s="152"/>
      <c r="AZ25" s="152"/>
      <c r="BA25" s="152">
        <f t="shared" si="34"/>
        <v>0</v>
      </c>
      <c r="BB25" s="152">
        <f t="shared" si="15"/>
        <v>0</v>
      </c>
      <c r="BC25" s="152">
        <f t="shared" si="16"/>
        <v>0</v>
      </c>
      <c r="BD25" s="152">
        <f t="shared" si="17"/>
        <v>0</v>
      </c>
      <c r="BE25" s="152">
        <f t="shared" si="18"/>
        <v>0</v>
      </c>
      <c r="BF25" s="152">
        <f t="shared" si="19"/>
        <v>0</v>
      </c>
      <c r="BG25" s="153">
        <f t="shared" si="35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ref="H26:H65" si="36">IF(F26="Rehber Öğretmen","18",IF(F26="Geç Görv-Form.Öğr.","18",IF(F26="O.Md-Reh Arş","24",IF(F26="O.Md-Okl Önc","25",IF(F26="O.Md-İlköğrt","24",IF(F26="O.Md-Özel Eğt","25",IF(F26="O.Md-And Lise ","25",IF(F26="O.Md.Pnsl.An.Fen L","30",IF(F26="O.Md-Mesl.L.","30",IF(F26="O.Md-Olg-Halk Eğt","30",IF(F26="O.Md Yr-Reh Arş","20",IF(F26="O.Md-Reh Arş","24",IF(F26="O.Md Yr-Okl Önc","20",IF(F26="O.Md Yr-İlköğrt","19",IF(F26="O.Md Yr-Özel Eğt","20",IF(F26="O.Md Yr-And Lise ","20",IF(F26="O.Md Yr-Pnsl.An Fen","22",IF(F26="O.Md Yr-Mesl Tek","20",IF(F26="O.Md Yr-Olg-Halk Eğt","19",IF(F26="O.Md Yr.Pn.Sorm","28",IF(F26="O.Md Yr-Reh Arş","19",)))))))))))))))))))))</f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ref="T26:T65" si="37">IF(U26&gt;40,U26-40,)</f>
        <v>0</v>
      </c>
      <c r="U26" s="128">
        <f t="shared" si="2"/>
        <v>0</v>
      </c>
      <c r="V26" s="142">
        <f t="shared" si="3"/>
        <v>0</v>
      </c>
      <c r="W26" s="186">
        <f t="shared" si="23"/>
        <v>0</v>
      </c>
      <c r="X26" s="141">
        <f t="shared" si="24"/>
        <v>0</v>
      </c>
      <c r="Y26" s="124">
        <f t="shared" si="4"/>
        <v>0</v>
      </c>
      <c r="Z26" s="146" t="b">
        <f t="shared" si="25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ref="AR26:AR65" si="38">IF(AO26=1,AP26,AQ26)</f>
        <v>0</v>
      </c>
      <c r="AS26" s="133">
        <f t="shared" si="27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3"/>
        <v>0</v>
      </c>
      <c r="AX26" s="132">
        <f t="shared" si="28"/>
        <v>0</v>
      </c>
      <c r="AY26" s="134"/>
      <c r="AZ26" s="134"/>
      <c r="BA26" s="134">
        <f t="shared" ref="BA26:BA65" si="39">AM26</f>
        <v>0</v>
      </c>
      <c r="BB26" s="134">
        <f t="shared" si="15"/>
        <v>0</v>
      </c>
      <c r="BC26" s="134">
        <f t="shared" si="16"/>
        <v>0</v>
      </c>
      <c r="BD26" s="134">
        <f t="shared" si="17"/>
        <v>0</v>
      </c>
      <c r="BE26" s="134">
        <f t="shared" si="18"/>
        <v>0</v>
      </c>
      <c r="BF26" s="134">
        <f t="shared" si="19"/>
        <v>0</v>
      </c>
      <c r="BG26" s="135">
        <f t="shared" ref="BG26:BG65" si="40">AT26+AU26+AV26+AW26+AX26+AY26+AZ26+BA26+BB26+BC26+BD26+BE26+BF26</f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36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37"/>
        <v>0</v>
      </c>
      <c r="U27" s="145">
        <f t="shared" si="2"/>
        <v>0</v>
      </c>
      <c r="V27" s="142">
        <f t="shared" si="3"/>
        <v>0</v>
      </c>
      <c r="W27" s="186">
        <f t="shared" si="23"/>
        <v>0</v>
      </c>
      <c r="X27" s="141">
        <f t="shared" si="24"/>
        <v>0</v>
      </c>
      <c r="Y27" s="141">
        <f t="shared" si="4"/>
        <v>0</v>
      </c>
      <c r="Z27" s="146" t="b">
        <f t="shared" si="25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38"/>
        <v>0</v>
      </c>
      <c r="AS27" s="151">
        <f t="shared" si="27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3"/>
        <v>0</v>
      </c>
      <c r="AX27" s="150">
        <f t="shared" si="28"/>
        <v>0</v>
      </c>
      <c r="AY27" s="152"/>
      <c r="AZ27" s="152"/>
      <c r="BA27" s="152">
        <f t="shared" si="39"/>
        <v>0</v>
      </c>
      <c r="BB27" s="152">
        <f t="shared" si="15"/>
        <v>0</v>
      </c>
      <c r="BC27" s="152">
        <f t="shared" si="16"/>
        <v>0</v>
      </c>
      <c r="BD27" s="152">
        <f t="shared" si="17"/>
        <v>0</v>
      </c>
      <c r="BE27" s="152">
        <f t="shared" si="18"/>
        <v>0</v>
      </c>
      <c r="BF27" s="152">
        <f t="shared" si="19"/>
        <v>0</v>
      </c>
      <c r="BG27" s="153">
        <f t="shared" si="40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36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37"/>
        <v>0</v>
      </c>
      <c r="U28" s="128">
        <f t="shared" si="2"/>
        <v>0</v>
      </c>
      <c r="V28" s="142">
        <f t="shared" si="3"/>
        <v>0</v>
      </c>
      <c r="W28" s="186">
        <f t="shared" si="23"/>
        <v>0</v>
      </c>
      <c r="X28" s="141">
        <f t="shared" si="24"/>
        <v>0</v>
      </c>
      <c r="Y28" s="124">
        <f t="shared" si="4"/>
        <v>0</v>
      </c>
      <c r="Z28" s="146" t="b">
        <f t="shared" si="25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38"/>
        <v>0</v>
      </c>
      <c r="AS28" s="133">
        <f t="shared" si="27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3"/>
        <v>0</v>
      </c>
      <c r="AX28" s="132">
        <f t="shared" si="28"/>
        <v>0</v>
      </c>
      <c r="AY28" s="134"/>
      <c r="AZ28" s="134"/>
      <c r="BA28" s="134">
        <f t="shared" si="39"/>
        <v>0</v>
      </c>
      <c r="BB28" s="134">
        <f t="shared" si="15"/>
        <v>0</v>
      </c>
      <c r="BC28" s="134">
        <f t="shared" si="16"/>
        <v>0</v>
      </c>
      <c r="BD28" s="134">
        <f t="shared" si="17"/>
        <v>0</v>
      </c>
      <c r="BE28" s="134">
        <f t="shared" si="18"/>
        <v>0</v>
      </c>
      <c r="BF28" s="134">
        <f t="shared" si="19"/>
        <v>0</v>
      </c>
      <c r="BG28" s="135">
        <f t="shared" si="40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36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37"/>
        <v>0</v>
      </c>
      <c r="U29" s="145">
        <f t="shared" si="2"/>
        <v>0</v>
      </c>
      <c r="V29" s="142">
        <f t="shared" si="3"/>
        <v>0</v>
      </c>
      <c r="W29" s="186">
        <f t="shared" si="23"/>
        <v>0</v>
      </c>
      <c r="X29" s="141">
        <f t="shared" si="24"/>
        <v>0</v>
      </c>
      <c r="Y29" s="141">
        <f t="shared" si="4"/>
        <v>0</v>
      </c>
      <c r="Z29" s="146" t="b">
        <f t="shared" si="25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38"/>
        <v>0</v>
      </c>
      <c r="AS29" s="151">
        <f t="shared" si="27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3"/>
        <v>0</v>
      </c>
      <c r="AX29" s="150">
        <f t="shared" si="28"/>
        <v>0</v>
      </c>
      <c r="AY29" s="152"/>
      <c r="AZ29" s="152"/>
      <c r="BA29" s="152">
        <f t="shared" si="39"/>
        <v>0</v>
      </c>
      <c r="BB29" s="152">
        <f t="shared" si="15"/>
        <v>0</v>
      </c>
      <c r="BC29" s="152">
        <f t="shared" si="16"/>
        <v>0</v>
      </c>
      <c r="BD29" s="152">
        <f t="shared" si="17"/>
        <v>0</v>
      </c>
      <c r="BE29" s="152">
        <f t="shared" si="18"/>
        <v>0</v>
      </c>
      <c r="BF29" s="152">
        <f t="shared" si="19"/>
        <v>0</v>
      </c>
      <c r="BG29" s="153">
        <f t="shared" si="40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36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37"/>
        <v>0</v>
      </c>
      <c r="U30" s="128">
        <f t="shared" si="2"/>
        <v>0</v>
      </c>
      <c r="V30" s="142">
        <f t="shared" si="3"/>
        <v>0</v>
      </c>
      <c r="W30" s="186">
        <f t="shared" si="23"/>
        <v>0</v>
      </c>
      <c r="X30" s="141">
        <f t="shared" si="24"/>
        <v>0</v>
      </c>
      <c r="Y30" s="124">
        <f t="shared" si="4"/>
        <v>0</v>
      </c>
      <c r="Z30" s="146" t="b">
        <f t="shared" si="25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38"/>
        <v>0</v>
      </c>
      <c r="AS30" s="133">
        <f t="shared" si="27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3"/>
        <v>0</v>
      </c>
      <c r="AX30" s="132">
        <f t="shared" si="28"/>
        <v>0</v>
      </c>
      <c r="AY30" s="134"/>
      <c r="AZ30" s="134"/>
      <c r="BA30" s="134">
        <f t="shared" si="39"/>
        <v>0</v>
      </c>
      <c r="BB30" s="134">
        <f t="shared" si="15"/>
        <v>0</v>
      </c>
      <c r="BC30" s="134">
        <f t="shared" si="16"/>
        <v>0</v>
      </c>
      <c r="BD30" s="134">
        <f t="shared" si="17"/>
        <v>0</v>
      </c>
      <c r="BE30" s="134">
        <f t="shared" si="18"/>
        <v>0</v>
      </c>
      <c r="BF30" s="134">
        <f t="shared" si="19"/>
        <v>0</v>
      </c>
      <c r="BG30" s="135">
        <f t="shared" si="40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36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37"/>
        <v>0</v>
      </c>
      <c r="U31" s="145">
        <f t="shared" si="2"/>
        <v>0</v>
      </c>
      <c r="V31" s="142">
        <f t="shared" si="3"/>
        <v>0</v>
      </c>
      <c r="W31" s="186">
        <f t="shared" si="23"/>
        <v>0</v>
      </c>
      <c r="X31" s="141">
        <f t="shared" si="24"/>
        <v>0</v>
      </c>
      <c r="Y31" s="141">
        <f t="shared" si="4"/>
        <v>0</v>
      </c>
      <c r="Z31" s="146" t="b">
        <f t="shared" si="25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38"/>
        <v>0</v>
      </c>
      <c r="AS31" s="151">
        <f t="shared" si="27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3"/>
        <v>0</v>
      </c>
      <c r="AX31" s="150">
        <f t="shared" si="28"/>
        <v>0</v>
      </c>
      <c r="AY31" s="152"/>
      <c r="AZ31" s="152"/>
      <c r="BA31" s="152">
        <f t="shared" si="39"/>
        <v>0</v>
      </c>
      <c r="BB31" s="152">
        <f t="shared" si="15"/>
        <v>0</v>
      </c>
      <c r="BC31" s="152">
        <f t="shared" si="16"/>
        <v>0</v>
      </c>
      <c r="BD31" s="152">
        <f t="shared" si="17"/>
        <v>0</v>
      </c>
      <c r="BE31" s="152">
        <f t="shared" si="18"/>
        <v>0</v>
      </c>
      <c r="BF31" s="152">
        <f t="shared" si="19"/>
        <v>0</v>
      </c>
      <c r="BG31" s="153">
        <f t="shared" si="40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36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37"/>
        <v>0</v>
      </c>
      <c r="U32" s="128">
        <f t="shared" si="2"/>
        <v>0</v>
      </c>
      <c r="V32" s="142">
        <f t="shared" si="3"/>
        <v>0</v>
      </c>
      <c r="W32" s="186">
        <f t="shared" si="23"/>
        <v>0</v>
      </c>
      <c r="X32" s="141">
        <f t="shared" si="24"/>
        <v>0</v>
      </c>
      <c r="Y32" s="124">
        <f t="shared" si="4"/>
        <v>0</v>
      </c>
      <c r="Z32" s="146" t="b">
        <f t="shared" si="25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38"/>
        <v>0</v>
      </c>
      <c r="AS32" s="133">
        <f t="shared" si="27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3"/>
        <v>0</v>
      </c>
      <c r="AX32" s="132">
        <f t="shared" si="28"/>
        <v>0</v>
      </c>
      <c r="AY32" s="134"/>
      <c r="AZ32" s="134"/>
      <c r="BA32" s="134">
        <f t="shared" si="39"/>
        <v>0</v>
      </c>
      <c r="BB32" s="134">
        <f t="shared" si="15"/>
        <v>0</v>
      </c>
      <c r="BC32" s="134">
        <f t="shared" si="16"/>
        <v>0</v>
      </c>
      <c r="BD32" s="134">
        <f t="shared" si="17"/>
        <v>0</v>
      </c>
      <c r="BE32" s="134">
        <f t="shared" si="18"/>
        <v>0</v>
      </c>
      <c r="BF32" s="134">
        <f t="shared" si="19"/>
        <v>0</v>
      </c>
      <c r="BG32" s="135">
        <f t="shared" si="40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36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37"/>
        <v>0</v>
      </c>
      <c r="U33" s="145">
        <f t="shared" si="2"/>
        <v>0</v>
      </c>
      <c r="V33" s="142">
        <f t="shared" si="3"/>
        <v>0</v>
      </c>
      <c r="W33" s="186">
        <f t="shared" si="23"/>
        <v>0</v>
      </c>
      <c r="X33" s="141">
        <f t="shared" si="24"/>
        <v>0</v>
      </c>
      <c r="Y33" s="141">
        <f t="shared" si="4"/>
        <v>0</v>
      </c>
      <c r="Z33" s="146" t="b">
        <f t="shared" si="25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38"/>
        <v>0</v>
      </c>
      <c r="AS33" s="151">
        <f t="shared" si="27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3"/>
        <v>0</v>
      </c>
      <c r="AX33" s="150">
        <f t="shared" si="28"/>
        <v>0</v>
      </c>
      <c r="AY33" s="152"/>
      <c r="AZ33" s="152"/>
      <c r="BA33" s="152">
        <f t="shared" si="39"/>
        <v>0</v>
      </c>
      <c r="BB33" s="152">
        <f t="shared" si="15"/>
        <v>0</v>
      </c>
      <c r="BC33" s="152">
        <f t="shared" si="16"/>
        <v>0</v>
      </c>
      <c r="BD33" s="152">
        <f t="shared" si="17"/>
        <v>0</v>
      </c>
      <c r="BE33" s="152">
        <f t="shared" si="18"/>
        <v>0</v>
      </c>
      <c r="BF33" s="152">
        <f t="shared" si="19"/>
        <v>0</v>
      </c>
      <c r="BG33" s="153">
        <f t="shared" si="40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36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37"/>
        <v>0</v>
      </c>
      <c r="U34" s="128">
        <f t="shared" si="2"/>
        <v>0</v>
      </c>
      <c r="V34" s="142">
        <f t="shared" si="3"/>
        <v>0</v>
      </c>
      <c r="W34" s="186">
        <f t="shared" si="23"/>
        <v>0</v>
      </c>
      <c r="X34" s="141">
        <f t="shared" si="24"/>
        <v>0</v>
      </c>
      <c r="Y34" s="124">
        <f t="shared" si="4"/>
        <v>0</v>
      </c>
      <c r="Z34" s="146" t="b">
        <f t="shared" si="25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38"/>
        <v>0</v>
      </c>
      <c r="AS34" s="133">
        <f t="shared" si="27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3"/>
        <v>0</v>
      </c>
      <c r="AX34" s="132">
        <f t="shared" si="28"/>
        <v>0</v>
      </c>
      <c r="AY34" s="134"/>
      <c r="AZ34" s="134"/>
      <c r="BA34" s="134">
        <f t="shared" si="39"/>
        <v>0</v>
      </c>
      <c r="BB34" s="134">
        <f t="shared" si="15"/>
        <v>0</v>
      </c>
      <c r="BC34" s="134">
        <f t="shared" si="16"/>
        <v>0</v>
      </c>
      <c r="BD34" s="134">
        <f t="shared" si="17"/>
        <v>0</v>
      </c>
      <c r="BE34" s="134">
        <f t="shared" si="18"/>
        <v>0</v>
      </c>
      <c r="BF34" s="134">
        <f t="shared" si="19"/>
        <v>0</v>
      </c>
      <c r="BG34" s="135">
        <f t="shared" si="40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36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37"/>
        <v>0</v>
      </c>
      <c r="U35" s="145">
        <f t="shared" si="2"/>
        <v>0</v>
      </c>
      <c r="V35" s="142">
        <f t="shared" si="3"/>
        <v>0</v>
      </c>
      <c r="W35" s="186">
        <f t="shared" si="23"/>
        <v>0</v>
      </c>
      <c r="X35" s="141">
        <f t="shared" si="24"/>
        <v>0</v>
      </c>
      <c r="Y35" s="141">
        <f t="shared" si="4"/>
        <v>0</v>
      </c>
      <c r="Z35" s="146" t="b">
        <f t="shared" si="25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38"/>
        <v>0</v>
      </c>
      <c r="AS35" s="151">
        <f t="shared" si="27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3"/>
        <v>0</v>
      </c>
      <c r="AX35" s="150">
        <f t="shared" si="28"/>
        <v>0</v>
      </c>
      <c r="AY35" s="152"/>
      <c r="AZ35" s="152"/>
      <c r="BA35" s="152">
        <f t="shared" si="39"/>
        <v>0</v>
      </c>
      <c r="BB35" s="152">
        <f t="shared" si="15"/>
        <v>0</v>
      </c>
      <c r="BC35" s="152">
        <f t="shared" si="16"/>
        <v>0</v>
      </c>
      <c r="BD35" s="152">
        <f t="shared" si="17"/>
        <v>0</v>
      </c>
      <c r="BE35" s="152">
        <f t="shared" si="18"/>
        <v>0</v>
      </c>
      <c r="BF35" s="152">
        <f t="shared" si="19"/>
        <v>0</v>
      </c>
      <c r="BG35" s="153">
        <f t="shared" si="40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36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37"/>
        <v>0</v>
      </c>
      <c r="U36" s="128">
        <f t="shared" si="2"/>
        <v>0</v>
      </c>
      <c r="V36" s="142">
        <f t="shared" si="3"/>
        <v>0</v>
      </c>
      <c r="W36" s="186">
        <f t="shared" si="23"/>
        <v>0</v>
      </c>
      <c r="X36" s="141">
        <f t="shared" si="24"/>
        <v>0</v>
      </c>
      <c r="Y36" s="124">
        <f t="shared" si="4"/>
        <v>0</v>
      </c>
      <c r="Z36" s="146" t="b">
        <f t="shared" si="25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38"/>
        <v>0</v>
      </c>
      <c r="AS36" s="133">
        <f t="shared" si="27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3"/>
        <v>0</v>
      </c>
      <c r="AX36" s="132">
        <f t="shared" si="28"/>
        <v>0</v>
      </c>
      <c r="AY36" s="134"/>
      <c r="AZ36" s="134"/>
      <c r="BA36" s="134">
        <f t="shared" si="39"/>
        <v>0</v>
      </c>
      <c r="BB36" s="134">
        <f t="shared" si="15"/>
        <v>0</v>
      </c>
      <c r="BC36" s="134">
        <f t="shared" si="16"/>
        <v>0</v>
      </c>
      <c r="BD36" s="134">
        <f t="shared" si="17"/>
        <v>0</v>
      </c>
      <c r="BE36" s="134">
        <f t="shared" si="18"/>
        <v>0</v>
      </c>
      <c r="BF36" s="134">
        <f t="shared" si="19"/>
        <v>0</v>
      </c>
      <c r="BG36" s="135">
        <f t="shared" si="40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36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37"/>
        <v>0</v>
      </c>
      <c r="U37" s="145">
        <f t="shared" si="2"/>
        <v>0</v>
      </c>
      <c r="V37" s="142">
        <f t="shared" si="3"/>
        <v>0</v>
      </c>
      <c r="W37" s="186">
        <f t="shared" si="23"/>
        <v>0</v>
      </c>
      <c r="X37" s="141">
        <f t="shared" si="24"/>
        <v>0</v>
      </c>
      <c r="Y37" s="141">
        <f t="shared" si="4"/>
        <v>0</v>
      </c>
      <c r="Z37" s="146" t="b">
        <f t="shared" si="25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38"/>
        <v>0</v>
      </c>
      <c r="AS37" s="151">
        <f t="shared" si="27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3"/>
        <v>0</v>
      </c>
      <c r="AX37" s="150">
        <f t="shared" si="28"/>
        <v>0</v>
      </c>
      <c r="AY37" s="152"/>
      <c r="AZ37" s="152"/>
      <c r="BA37" s="152">
        <f t="shared" si="39"/>
        <v>0</v>
      </c>
      <c r="BB37" s="152">
        <f t="shared" si="15"/>
        <v>0</v>
      </c>
      <c r="BC37" s="152">
        <f t="shared" si="16"/>
        <v>0</v>
      </c>
      <c r="BD37" s="152">
        <f t="shared" si="17"/>
        <v>0</v>
      </c>
      <c r="BE37" s="152">
        <f t="shared" si="18"/>
        <v>0</v>
      </c>
      <c r="BF37" s="152">
        <f t="shared" si="19"/>
        <v>0</v>
      </c>
      <c r="BG37" s="153">
        <f t="shared" si="40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36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37"/>
        <v>0</v>
      </c>
      <c r="U38" s="128">
        <f t="shared" si="2"/>
        <v>0</v>
      </c>
      <c r="V38" s="142">
        <f t="shared" si="3"/>
        <v>0</v>
      </c>
      <c r="W38" s="186">
        <f t="shared" si="23"/>
        <v>0</v>
      </c>
      <c r="X38" s="141">
        <f t="shared" si="24"/>
        <v>0</v>
      </c>
      <c r="Y38" s="124">
        <f t="shared" si="4"/>
        <v>0</v>
      </c>
      <c r="Z38" s="146" t="b">
        <f t="shared" si="25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38"/>
        <v>0</v>
      </c>
      <c r="AS38" s="133">
        <f t="shared" si="27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3"/>
        <v>0</v>
      </c>
      <c r="AX38" s="132">
        <f t="shared" si="28"/>
        <v>0</v>
      </c>
      <c r="AY38" s="134"/>
      <c r="AZ38" s="134"/>
      <c r="BA38" s="134">
        <f t="shared" si="39"/>
        <v>0</v>
      </c>
      <c r="BB38" s="134">
        <f t="shared" si="15"/>
        <v>0</v>
      </c>
      <c r="BC38" s="134">
        <f t="shared" si="16"/>
        <v>0</v>
      </c>
      <c r="BD38" s="134">
        <f t="shared" si="17"/>
        <v>0</v>
      </c>
      <c r="BE38" s="134">
        <f t="shared" si="18"/>
        <v>0</v>
      </c>
      <c r="BF38" s="134">
        <f t="shared" si="19"/>
        <v>0</v>
      </c>
      <c r="BG38" s="135">
        <f t="shared" si="40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36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37"/>
        <v>0</v>
      </c>
      <c r="U39" s="145">
        <f t="shared" si="2"/>
        <v>0</v>
      </c>
      <c r="V39" s="142">
        <f t="shared" si="3"/>
        <v>0</v>
      </c>
      <c r="W39" s="186">
        <f t="shared" si="23"/>
        <v>0</v>
      </c>
      <c r="X39" s="141">
        <f t="shared" si="24"/>
        <v>0</v>
      </c>
      <c r="Y39" s="141">
        <f t="shared" si="4"/>
        <v>0</v>
      </c>
      <c r="Z39" s="146" t="b">
        <f t="shared" si="25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38"/>
        <v>0</v>
      </c>
      <c r="AS39" s="151">
        <f t="shared" si="27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3"/>
        <v>0</v>
      </c>
      <c r="AX39" s="150">
        <f t="shared" si="28"/>
        <v>0</v>
      </c>
      <c r="AY39" s="152"/>
      <c r="AZ39" s="152"/>
      <c r="BA39" s="152">
        <f t="shared" si="39"/>
        <v>0</v>
      </c>
      <c r="BB39" s="152">
        <f t="shared" si="15"/>
        <v>0</v>
      </c>
      <c r="BC39" s="152">
        <f t="shared" si="16"/>
        <v>0</v>
      </c>
      <c r="BD39" s="152">
        <f t="shared" si="17"/>
        <v>0</v>
      </c>
      <c r="BE39" s="152">
        <f t="shared" si="18"/>
        <v>0</v>
      </c>
      <c r="BF39" s="152">
        <f t="shared" si="19"/>
        <v>0</v>
      </c>
      <c r="BG39" s="153">
        <f t="shared" si="40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36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37"/>
        <v>0</v>
      </c>
      <c r="U40" s="128">
        <f t="shared" si="2"/>
        <v>0</v>
      </c>
      <c r="V40" s="142">
        <f t="shared" si="3"/>
        <v>0</v>
      </c>
      <c r="W40" s="186">
        <f t="shared" si="23"/>
        <v>0</v>
      </c>
      <c r="X40" s="141">
        <f t="shared" si="24"/>
        <v>0</v>
      </c>
      <c r="Y40" s="124">
        <f t="shared" si="4"/>
        <v>0</v>
      </c>
      <c r="Z40" s="146" t="b">
        <f t="shared" si="25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38"/>
        <v>0</v>
      </c>
      <c r="AS40" s="133">
        <f t="shared" si="27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3"/>
        <v>0</v>
      </c>
      <c r="AX40" s="132">
        <f t="shared" si="28"/>
        <v>0</v>
      </c>
      <c r="AY40" s="134"/>
      <c r="AZ40" s="134"/>
      <c r="BA40" s="134">
        <f t="shared" si="39"/>
        <v>0</v>
      </c>
      <c r="BB40" s="134">
        <f t="shared" si="15"/>
        <v>0</v>
      </c>
      <c r="BC40" s="134">
        <f t="shared" si="16"/>
        <v>0</v>
      </c>
      <c r="BD40" s="134">
        <f t="shared" si="17"/>
        <v>0</v>
      </c>
      <c r="BE40" s="134">
        <f t="shared" si="18"/>
        <v>0</v>
      </c>
      <c r="BF40" s="134">
        <f t="shared" si="19"/>
        <v>0</v>
      </c>
      <c r="BG40" s="135">
        <f t="shared" si="40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36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37"/>
        <v>0</v>
      </c>
      <c r="U41" s="145">
        <f t="shared" si="2"/>
        <v>0</v>
      </c>
      <c r="V41" s="142">
        <f t="shared" si="3"/>
        <v>0</v>
      </c>
      <c r="W41" s="186">
        <f t="shared" si="23"/>
        <v>0</v>
      </c>
      <c r="X41" s="141">
        <f t="shared" si="24"/>
        <v>0</v>
      </c>
      <c r="Y41" s="141">
        <f t="shared" si="4"/>
        <v>0</v>
      </c>
      <c r="Z41" s="146" t="b">
        <f t="shared" si="25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38"/>
        <v>0</v>
      </c>
      <c r="AS41" s="151">
        <f t="shared" si="27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3"/>
        <v>0</v>
      </c>
      <c r="AX41" s="150">
        <f t="shared" si="28"/>
        <v>0</v>
      </c>
      <c r="AY41" s="152"/>
      <c r="AZ41" s="152"/>
      <c r="BA41" s="152">
        <f t="shared" si="39"/>
        <v>0</v>
      </c>
      <c r="BB41" s="152">
        <f t="shared" si="15"/>
        <v>0</v>
      </c>
      <c r="BC41" s="152">
        <f t="shared" si="16"/>
        <v>0</v>
      </c>
      <c r="BD41" s="152">
        <f t="shared" si="17"/>
        <v>0</v>
      </c>
      <c r="BE41" s="152">
        <f t="shared" si="18"/>
        <v>0</v>
      </c>
      <c r="BF41" s="152">
        <f t="shared" si="19"/>
        <v>0</v>
      </c>
      <c r="BG41" s="153">
        <f t="shared" si="40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36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37"/>
        <v>0</v>
      </c>
      <c r="U42" s="128">
        <f t="shared" si="2"/>
        <v>0</v>
      </c>
      <c r="V42" s="142">
        <f t="shared" si="3"/>
        <v>0</v>
      </c>
      <c r="W42" s="186">
        <f t="shared" si="23"/>
        <v>0</v>
      </c>
      <c r="X42" s="141">
        <f t="shared" si="24"/>
        <v>0</v>
      </c>
      <c r="Y42" s="124">
        <f t="shared" si="4"/>
        <v>0</v>
      </c>
      <c r="Z42" s="146" t="b">
        <f t="shared" si="25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38"/>
        <v>0</v>
      </c>
      <c r="AS42" s="133">
        <f t="shared" si="27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3"/>
        <v>0</v>
      </c>
      <c r="AX42" s="132">
        <f t="shared" si="28"/>
        <v>0</v>
      </c>
      <c r="AY42" s="134"/>
      <c r="AZ42" s="134"/>
      <c r="BA42" s="134">
        <f t="shared" si="39"/>
        <v>0</v>
      </c>
      <c r="BB42" s="134">
        <f t="shared" si="15"/>
        <v>0</v>
      </c>
      <c r="BC42" s="134">
        <f t="shared" si="16"/>
        <v>0</v>
      </c>
      <c r="BD42" s="134">
        <f t="shared" si="17"/>
        <v>0</v>
      </c>
      <c r="BE42" s="134">
        <f t="shared" si="18"/>
        <v>0</v>
      </c>
      <c r="BF42" s="134">
        <f t="shared" si="19"/>
        <v>0</v>
      </c>
      <c r="BG42" s="135">
        <f t="shared" si="40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36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37"/>
        <v>0</v>
      </c>
      <c r="U43" s="145">
        <f t="shared" si="2"/>
        <v>0</v>
      </c>
      <c r="V43" s="142">
        <f t="shared" si="3"/>
        <v>0</v>
      </c>
      <c r="W43" s="186">
        <f t="shared" si="23"/>
        <v>0</v>
      </c>
      <c r="X43" s="141">
        <f t="shared" si="24"/>
        <v>0</v>
      </c>
      <c r="Y43" s="141">
        <f t="shared" si="4"/>
        <v>0</v>
      </c>
      <c r="Z43" s="146" t="b">
        <f t="shared" si="25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38"/>
        <v>0</v>
      </c>
      <c r="AS43" s="151">
        <f t="shared" si="27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3"/>
        <v>0</v>
      </c>
      <c r="AX43" s="150">
        <f t="shared" si="28"/>
        <v>0</v>
      </c>
      <c r="AY43" s="152"/>
      <c r="AZ43" s="152"/>
      <c r="BA43" s="152">
        <f t="shared" si="39"/>
        <v>0</v>
      </c>
      <c r="BB43" s="152">
        <f t="shared" si="15"/>
        <v>0</v>
      </c>
      <c r="BC43" s="152">
        <f t="shared" si="16"/>
        <v>0</v>
      </c>
      <c r="BD43" s="152">
        <f t="shared" si="17"/>
        <v>0</v>
      </c>
      <c r="BE43" s="152">
        <f t="shared" si="18"/>
        <v>0</v>
      </c>
      <c r="BF43" s="152">
        <f t="shared" si="19"/>
        <v>0</v>
      </c>
      <c r="BG43" s="153">
        <f t="shared" si="40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36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37"/>
        <v>0</v>
      </c>
      <c r="U44" s="128">
        <f t="shared" si="2"/>
        <v>0</v>
      </c>
      <c r="V44" s="142">
        <f t="shared" si="3"/>
        <v>0</v>
      </c>
      <c r="W44" s="186">
        <f t="shared" si="23"/>
        <v>0</v>
      </c>
      <c r="X44" s="141">
        <f t="shared" si="24"/>
        <v>0</v>
      </c>
      <c r="Y44" s="124">
        <f t="shared" si="4"/>
        <v>0</v>
      </c>
      <c r="Z44" s="146" t="b">
        <f t="shared" si="25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38"/>
        <v>0</v>
      </c>
      <c r="AS44" s="133">
        <f t="shared" si="27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3"/>
        <v>0</v>
      </c>
      <c r="AX44" s="132">
        <f t="shared" si="28"/>
        <v>0</v>
      </c>
      <c r="AY44" s="134"/>
      <c r="AZ44" s="134"/>
      <c r="BA44" s="134">
        <f t="shared" si="39"/>
        <v>0</v>
      </c>
      <c r="BB44" s="134">
        <f t="shared" si="15"/>
        <v>0</v>
      </c>
      <c r="BC44" s="134">
        <f t="shared" si="16"/>
        <v>0</v>
      </c>
      <c r="BD44" s="134">
        <f t="shared" si="17"/>
        <v>0</v>
      </c>
      <c r="BE44" s="134">
        <f t="shared" si="18"/>
        <v>0</v>
      </c>
      <c r="BF44" s="134">
        <f t="shared" si="19"/>
        <v>0</v>
      </c>
      <c r="BG44" s="135">
        <f t="shared" si="40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36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37"/>
        <v>0</v>
      </c>
      <c r="U45" s="145">
        <f t="shared" si="2"/>
        <v>0</v>
      </c>
      <c r="V45" s="142">
        <f t="shared" si="3"/>
        <v>0</v>
      </c>
      <c r="W45" s="186">
        <f t="shared" si="23"/>
        <v>0</v>
      </c>
      <c r="X45" s="141">
        <f t="shared" si="24"/>
        <v>0</v>
      </c>
      <c r="Y45" s="141">
        <f t="shared" si="4"/>
        <v>0</v>
      </c>
      <c r="Z45" s="146" t="b">
        <f t="shared" si="25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38"/>
        <v>0</v>
      </c>
      <c r="AS45" s="151">
        <f t="shared" si="27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3"/>
        <v>0</v>
      </c>
      <c r="AX45" s="150">
        <f t="shared" si="28"/>
        <v>0</v>
      </c>
      <c r="AY45" s="152"/>
      <c r="AZ45" s="152"/>
      <c r="BA45" s="152">
        <f t="shared" si="39"/>
        <v>0</v>
      </c>
      <c r="BB45" s="152">
        <f t="shared" si="15"/>
        <v>0</v>
      </c>
      <c r="BC45" s="152">
        <f t="shared" si="16"/>
        <v>0</v>
      </c>
      <c r="BD45" s="152">
        <f t="shared" si="17"/>
        <v>0</v>
      </c>
      <c r="BE45" s="152">
        <f t="shared" si="18"/>
        <v>0</v>
      </c>
      <c r="BF45" s="152">
        <f t="shared" si="19"/>
        <v>0</v>
      </c>
      <c r="BG45" s="153">
        <f t="shared" si="40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36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37"/>
        <v>0</v>
      </c>
      <c r="U46" s="128">
        <f t="shared" si="2"/>
        <v>0</v>
      </c>
      <c r="V46" s="142">
        <f t="shared" si="3"/>
        <v>0</v>
      </c>
      <c r="W46" s="186">
        <f t="shared" si="23"/>
        <v>0</v>
      </c>
      <c r="X46" s="141">
        <f t="shared" si="24"/>
        <v>0</v>
      </c>
      <c r="Y46" s="124">
        <f t="shared" si="4"/>
        <v>0</v>
      </c>
      <c r="Z46" s="146" t="b">
        <f t="shared" si="25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38"/>
        <v>0</v>
      </c>
      <c r="AS46" s="133">
        <f t="shared" si="27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3"/>
        <v>0</v>
      </c>
      <c r="AX46" s="132">
        <f t="shared" si="28"/>
        <v>0</v>
      </c>
      <c r="AY46" s="134"/>
      <c r="AZ46" s="134"/>
      <c r="BA46" s="134">
        <f t="shared" si="39"/>
        <v>0</v>
      </c>
      <c r="BB46" s="134">
        <f t="shared" si="15"/>
        <v>0</v>
      </c>
      <c r="BC46" s="134">
        <f t="shared" si="16"/>
        <v>0</v>
      </c>
      <c r="BD46" s="134">
        <f t="shared" si="17"/>
        <v>0</v>
      </c>
      <c r="BE46" s="134">
        <f t="shared" si="18"/>
        <v>0</v>
      </c>
      <c r="BF46" s="134">
        <f t="shared" si="19"/>
        <v>0</v>
      </c>
      <c r="BG46" s="135">
        <f t="shared" si="40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36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37"/>
        <v>0</v>
      </c>
      <c r="U47" s="145">
        <f t="shared" si="2"/>
        <v>0</v>
      </c>
      <c r="V47" s="142">
        <f t="shared" si="3"/>
        <v>0</v>
      </c>
      <c r="W47" s="186">
        <f t="shared" si="23"/>
        <v>0</v>
      </c>
      <c r="X47" s="141">
        <f t="shared" si="24"/>
        <v>0</v>
      </c>
      <c r="Y47" s="141">
        <f t="shared" si="4"/>
        <v>0</v>
      </c>
      <c r="Z47" s="146" t="b">
        <f t="shared" si="25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38"/>
        <v>0</v>
      </c>
      <c r="AS47" s="151">
        <f t="shared" si="27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3"/>
        <v>0</v>
      </c>
      <c r="AX47" s="150">
        <f t="shared" si="28"/>
        <v>0</v>
      </c>
      <c r="AY47" s="152"/>
      <c r="AZ47" s="152"/>
      <c r="BA47" s="152">
        <f t="shared" si="39"/>
        <v>0</v>
      </c>
      <c r="BB47" s="152">
        <f t="shared" si="15"/>
        <v>0</v>
      </c>
      <c r="BC47" s="152">
        <f t="shared" si="16"/>
        <v>0</v>
      </c>
      <c r="BD47" s="152">
        <f t="shared" si="17"/>
        <v>0</v>
      </c>
      <c r="BE47" s="152">
        <f t="shared" si="18"/>
        <v>0</v>
      </c>
      <c r="BF47" s="152">
        <f t="shared" si="19"/>
        <v>0</v>
      </c>
      <c r="BG47" s="153">
        <f t="shared" si="40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36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37"/>
        <v>0</v>
      </c>
      <c r="U48" s="128">
        <f t="shared" si="2"/>
        <v>0</v>
      </c>
      <c r="V48" s="142">
        <f t="shared" si="3"/>
        <v>0</v>
      </c>
      <c r="W48" s="186">
        <f t="shared" si="23"/>
        <v>0</v>
      </c>
      <c r="X48" s="141">
        <f t="shared" si="24"/>
        <v>0</v>
      </c>
      <c r="Y48" s="124">
        <f t="shared" si="4"/>
        <v>0</v>
      </c>
      <c r="Z48" s="146" t="b">
        <f t="shared" si="25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38"/>
        <v>0</v>
      </c>
      <c r="AS48" s="133">
        <f t="shared" si="27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3"/>
        <v>0</v>
      </c>
      <c r="AX48" s="132">
        <f t="shared" si="28"/>
        <v>0</v>
      </c>
      <c r="AY48" s="134"/>
      <c r="AZ48" s="134"/>
      <c r="BA48" s="134">
        <f t="shared" si="39"/>
        <v>0</v>
      </c>
      <c r="BB48" s="134">
        <f t="shared" si="15"/>
        <v>0</v>
      </c>
      <c r="BC48" s="134">
        <f t="shared" si="16"/>
        <v>0</v>
      </c>
      <c r="BD48" s="134">
        <f t="shared" si="17"/>
        <v>0</v>
      </c>
      <c r="BE48" s="134">
        <f t="shared" si="18"/>
        <v>0</v>
      </c>
      <c r="BF48" s="134">
        <f t="shared" si="19"/>
        <v>0</v>
      </c>
      <c r="BG48" s="135">
        <f t="shared" si="40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36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37"/>
        <v>0</v>
      </c>
      <c r="U49" s="145">
        <f t="shared" si="2"/>
        <v>0</v>
      </c>
      <c r="V49" s="142">
        <f t="shared" si="3"/>
        <v>0</v>
      </c>
      <c r="W49" s="186">
        <f t="shared" si="23"/>
        <v>0</v>
      </c>
      <c r="X49" s="141">
        <f t="shared" si="24"/>
        <v>0</v>
      </c>
      <c r="Y49" s="141">
        <f t="shared" si="4"/>
        <v>0</v>
      </c>
      <c r="Z49" s="146" t="b">
        <f t="shared" si="25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38"/>
        <v>0</v>
      </c>
      <c r="AS49" s="151">
        <f t="shared" si="27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3"/>
        <v>0</v>
      </c>
      <c r="AX49" s="150">
        <f t="shared" si="28"/>
        <v>0</v>
      </c>
      <c r="AY49" s="152"/>
      <c r="AZ49" s="152"/>
      <c r="BA49" s="152">
        <f t="shared" si="39"/>
        <v>0</v>
      </c>
      <c r="BB49" s="152">
        <f t="shared" si="15"/>
        <v>0</v>
      </c>
      <c r="BC49" s="152">
        <f t="shared" si="16"/>
        <v>0</v>
      </c>
      <c r="BD49" s="152">
        <f t="shared" si="17"/>
        <v>0</v>
      </c>
      <c r="BE49" s="152">
        <f t="shared" si="18"/>
        <v>0</v>
      </c>
      <c r="BF49" s="152">
        <f t="shared" si="19"/>
        <v>0</v>
      </c>
      <c r="BG49" s="153">
        <f t="shared" si="40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36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37"/>
        <v>0</v>
      </c>
      <c r="U50" s="128">
        <f t="shared" si="2"/>
        <v>0</v>
      </c>
      <c r="V50" s="142">
        <f t="shared" si="3"/>
        <v>0</v>
      </c>
      <c r="W50" s="186">
        <f t="shared" si="23"/>
        <v>0</v>
      </c>
      <c r="X50" s="141">
        <f t="shared" si="24"/>
        <v>0</v>
      </c>
      <c r="Y50" s="124">
        <f t="shared" si="4"/>
        <v>0</v>
      </c>
      <c r="Z50" s="146" t="b">
        <f t="shared" si="25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38"/>
        <v>0</v>
      </c>
      <c r="AS50" s="133">
        <f t="shared" si="27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3"/>
        <v>0</v>
      </c>
      <c r="AX50" s="132">
        <f t="shared" si="28"/>
        <v>0</v>
      </c>
      <c r="AY50" s="134"/>
      <c r="AZ50" s="134"/>
      <c r="BA50" s="134">
        <f t="shared" si="39"/>
        <v>0</v>
      </c>
      <c r="BB50" s="134">
        <f t="shared" si="15"/>
        <v>0</v>
      </c>
      <c r="BC50" s="134">
        <f t="shared" si="16"/>
        <v>0</v>
      </c>
      <c r="BD50" s="134">
        <f t="shared" si="17"/>
        <v>0</v>
      </c>
      <c r="BE50" s="134">
        <f t="shared" si="18"/>
        <v>0</v>
      </c>
      <c r="BF50" s="134">
        <f t="shared" si="19"/>
        <v>0</v>
      </c>
      <c r="BG50" s="135">
        <f t="shared" si="40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36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37"/>
        <v>0</v>
      </c>
      <c r="U51" s="145">
        <f t="shared" si="2"/>
        <v>0</v>
      </c>
      <c r="V51" s="142">
        <f t="shared" si="3"/>
        <v>0</v>
      </c>
      <c r="W51" s="186">
        <f t="shared" si="23"/>
        <v>0</v>
      </c>
      <c r="X51" s="141">
        <f t="shared" si="24"/>
        <v>0</v>
      </c>
      <c r="Y51" s="141">
        <f t="shared" si="4"/>
        <v>0</v>
      </c>
      <c r="Z51" s="146" t="b">
        <f t="shared" si="25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38"/>
        <v>0</v>
      </c>
      <c r="AS51" s="151">
        <f t="shared" si="27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3"/>
        <v>0</v>
      </c>
      <c r="AX51" s="150">
        <f t="shared" si="28"/>
        <v>0</v>
      </c>
      <c r="AY51" s="152"/>
      <c r="AZ51" s="152"/>
      <c r="BA51" s="152">
        <f t="shared" si="39"/>
        <v>0</v>
      </c>
      <c r="BB51" s="152">
        <f t="shared" si="15"/>
        <v>0</v>
      </c>
      <c r="BC51" s="152">
        <f t="shared" si="16"/>
        <v>0</v>
      </c>
      <c r="BD51" s="152">
        <f t="shared" si="17"/>
        <v>0</v>
      </c>
      <c r="BE51" s="152">
        <f t="shared" si="18"/>
        <v>0</v>
      </c>
      <c r="BF51" s="152">
        <f t="shared" si="19"/>
        <v>0</v>
      </c>
      <c r="BG51" s="153">
        <f t="shared" si="40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36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37"/>
        <v>0</v>
      </c>
      <c r="U52" s="128">
        <f t="shared" si="2"/>
        <v>0</v>
      </c>
      <c r="V52" s="142">
        <f t="shared" si="3"/>
        <v>0</v>
      </c>
      <c r="W52" s="186">
        <f t="shared" si="23"/>
        <v>0</v>
      </c>
      <c r="X52" s="141">
        <f t="shared" si="24"/>
        <v>0</v>
      </c>
      <c r="Y52" s="124">
        <f t="shared" si="4"/>
        <v>0</v>
      </c>
      <c r="Z52" s="146" t="b">
        <f t="shared" si="25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38"/>
        <v>0</v>
      </c>
      <c r="AS52" s="133">
        <f t="shared" si="27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3"/>
        <v>0</v>
      </c>
      <c r="AX52" s="132">
        <f t="shared" si="28"/>
        <v>0</v>
      </c>
      <c r="AY52" s="134"/>
      <c r="AZ52" s="134"/>
      <c r="BA52" s="134">
        <f t="shared" si="39"/>
        <v>0</v>
      </c>
      <c r="BB52" s="134">
        <f t="shared" si="15"/>
        <v>0</v>
      </c>
      <c r="BC52" s="134">
        <f t="shared" si="16"/>
        <v>0</v>
      </c>
      <c r="BD52" s="134">
        <f t="shared" si="17"/>
        <v>0</v>
      </c>
      <c r="BE52" s="134">
        <f t="shared" si="18"/>
        <v>0</v>
      </c>
      <c r="BF52" s="134">
        <f t="shared" si="19"/>
        <v>0</v>
      </c>
      <c r="BG52" s="135">
        <f t="shared" si="40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36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37"/>
        <v>0</v>
      </c>
      <c r="U53" s="145">
        <f t="shared" si="2"/>
        <v>0</v>
      </c>
      <c r="V53" s="142">
        <f t="shared" si="3"/>
        <v>0</v>
      </c>
      <c r="W53" s="186">
        <f t="shared" si="23"/>
        <v>0</v>
      </c>
      <c r="X53" s="141">
        <f t="shared" si="24"/>
        <v>0</v>
      </c>
      <c r="Y53" s="141">
        <f t="shared" si="4"/>
        <v>0</v>
      </c>
      <c r="Z53" s="146" t="b">
        <f t="shared" si="25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38"/>
        <v>0</v>
      </c>
      <c r="AS53" s="151">
        <f t="shared" si="27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3"/>
        <v>0</v>
      </c>
      <c r="AX53" s="150">
        <f t="shared" si="28"/>
        <v>0</v>
      </c>
      <c r="AY53" s="152"/>
      <c r="AZ53" s="152"/>
      <c r="BA53" s="152">
        <f t="shared" si="39"/>
        <v>0</v>
      </c>
      <c r="BB53" s="152">
        <f t="shared" si="15"/>
        <v>0</v>
      </c>
      <c r="BC53" s="152">
        <f t="shared" si="16"/>
        <v>0</v>
      </c>
      <c r="BD53" s="152">
        <f t="shared" si="17"/>
        <v>0</v>
      </c>
      <c r="BE53" s="152">
        <f t="shared" si="18"/>
        <v>0</v>
      </c>
      <c r="BF53" s="152">
        <f t="shared" si="19"/>
        <v>0</v>
      </c>
      <c r="BG53" s="153">
        <f t="shared" si="40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36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37"/>
        <v>0</v>
      </c>
      <c r="U54" s="128">
        <f t="shared" si="2"/>
        <v>0</v>
      </c>
      <c r="V54" s="142">
        <f t="shared" si="3"/>
        <v>0</v>
      </c>
      <c r="W54" s="186">
        <f t="shared" si="23"/>
        <v>0</v>
      </c>
      <c r="X54" s="141">
        <f t="shared" si="24"/>
        <v>0</v>
      </c>
      <c r="Y54" s="124">
        <f t="shared" si="4"/>
        <v>0</v>
      </c>
      <c r="Z54" s="146" t="b">
        <f t="shared" si="25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38"/>
        <v>0</v>
      </c>
      <c r="AS54" s="133">
        <f t="shared" si="27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3"/>
        <v>0</v>
      </c>
      <c r="AX54" s="132">
        <f t="shared" si="28"/>
        <v>0</v>
      </c>
      <c r="AY54" s="134"/>
      <c r="AZ54" s="134"/>
      <c r="BA54" s="134">
        <f t="shared" si="39"/>
        <v>0</v>
      </c>
      <c r="BB54" s="134">
        <f t="shared" si="15"/>
        <v>0</v>
      </c>
      <c r="BC54" s="134">
        <f t="shared" si="16"/>
        <v>0</v>
      </c>
      <c r="BD54" s="134">
        <f t="shared" si="17"/>
        <v>0</v>
      </c>
      <c r="BE54" s="134">
        <f t="shared" si="18"/>
        <v>0</v>
      </c>
      <c r="BF54" s="134">
        <f t="shared" si="19"/>
        <v>0</v>
      </c>
      <c r="BG54" s="135">
        <f t="shared" si="40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36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37"/>
        <v>0</v>
      </c>
      <c r="U55" s="145">
        <f t="shared" si="2"/>
        <v>0</v>
      </c>
      <c r="V55" s="142">
        <f t="shared" si="3"/>
        <v>0</v>
      </c>
      <c r="W55" s="186">
        <f t="shared" si="23"/>
        <v>0</v>
      </c>
      <c r="X55" s="141">
        <f t="shared" si="24"/>
        <v>0</v>
      </c>
      <c r="Y55" s="141">
        <f t="shared" si="4"/>
        <v>0</v>
      </c>
      <c r="Z55" s="146" t="b">
        <f t="shared" si="25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38"/>
        <v>0</v>
      </c>
      <c r="AS55" s="151">
        <f t="shared" si="27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3"/>
        <v>0</v>
      </c>
      <c r="AX55" s="150">
        <f t="shared" si="28"/>
        <v>0</v>
      </c>
      <c r="AY55" s="152"/>
      <c r="AZ55" s="152"/>
      <c r="BA55" s="152">
        <f t="shared" si="39"/>
        <v>0</v>
      </c>
      <c r="BB55" s="152">
        <f t="shared" si="15"/>
        <v>0</v>
      </c>
      <c r="BC55" s="152">
        <f t="shared" si="16"/>
        <v>0</v>
      </c>
      <c r="BD55" s="152">
        <f t="shared" si="17"/>
        <v>0</v>
      </c>
      <c r="BE55" s="152">
        <f t="shared" si="18"/>
        <v>0</v>
      </c>
      <c r="BF55" s="152">
        <f t="shared" si="19"/>
        <v>0</v>
      </c>
      <c r="BG55" s="153">
        <f t="shared" si="40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36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37"/>
        <v>0</v>
      </c>
      <c r="U56" s="128">
        <f t="shared" si="2"/>
        <v>0</v>
      </c>
      <c r="V56" s="142">
        <f t="shared" si="3"/>
        <v>0</v>
      </c>
      <c r="W56" s="186">
        <f t="shared" si="23"/>
        <v>0</v>
      </c>
      <c r="X56" s="141">
        <f t="shared" si="24"/>
        <v>0</v>
      </c>
      <c r="Y56" s="124">
        <f t="shared" si="4"/>
        <v>0</v>
      </c>
      <c r="Z56" s="146" t="b">
        <f t="shared" si="25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38"/>
        <v>0</v>
      </c>
      <c r="AS56" s="133">
        <f t="shared" si="27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3"/>
        <v>0</v>
      </c>
      <c r="AX56" s="132">
        <f t="shared" si="28"/>
        <v>0</v>
      </c>
      <c r="AY56" s="134"/>
      <c r="AZ56" s="134"/>
      <c r="BA56" s="134">
        <f t="shared" si="39"/>
        <v>0</v>
      </c>
      <c r="BB56" s="134">
        <f t="shared" si="15"/>
        <v>0</v>
      </c>
      <c r="BC56" s="134">
        <f t="shared" si="16"/>
        <v>0</v>
      </c>
      <c r="BD56" s="134">
        <f t="shared" si="17"/>
        <v>0</v>
      </c>
      <c r="BE56" s="134">
        <f t="shared" si="18"/>
        <v>0</v>
      </c>
      <c r="BF56" s="134">
        <f t="shared" si="19"/>
        <v>0</v>
      </c>
      <c r="BG56" s="135">
        <f t="shared" si="40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36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37"/>
        <v>0</v>
      </c>
      <c r="U57" s="145">
        <f t="shared" si="2"/>
        <v>0</v>
      </c>
      <c r="V57" s="142">
        <f t="shared" si="3"/>
        <v>0</v>
      </c>
      <c r="W57" s="186">
        <f t="shared" si="23"/>
        <v>0</v>
      </c>
      <c r="X57" s="141">
        <f t="shared" si="24"/>
        <v>0</v>
      </c>
      <c r="Y57" s="141">
        <f t="shared" si="4"/>
        <v>0</v>
      </c>
      <c r="Z57" s="146" t="b">
        <f t="shared" si="25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38"/>
        <v>0</v>
      </c>
      <c r="AS57" s="151">
        <f t="shared" si="27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3"/>
        <v>0</v>
      </c>
      <c r="AX57" s="150">
        <f t="shared" si="28"/>
        <v>0</v>
      </c>
      <c r="AY57" s="152"/>
      <c r="AZ57" s="152"/>
      <c r="BA57" s="152">
        <f t="shared" si="39"/>
        <v>0</v>
      </c>
      <c r="BB57" s="152">
        <f t="shared" si="15"/>
        <v>0</v>
      </c>
      <c r="BC57" s="152">
        <f t="shared" si="16"/>
        <v>0</v>
      </c>
      <c r="BD57" s="152">
        <f t="shared" si="17"/>
        <v>0</v>
      </c>
      <c r="BE57" s="152">
        <f t="shared" si="18"/>
        <v>0</v>
      </c>
      <c r="BF57" s="152">
        <f t="shared" si="19"/>
        <v>0</v>
      </c>
      <c r="BG57" s="153">
        <f t="shared" si="40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36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37"/>
        <v>0</v>
      </c>
      <c r="U58" s="128">
        <f t="shared" si="2"/>
        <v>0</v>
      </c>
      <c r="V58" s="142">
        <f t="shared" si="3"/>
        <v>0</v>
      </c>
      <c r="W58" s="186">
        <f t="shared" si="23"/>
        <v>0</v>
      </c>
      <c r="X58" s="141">
        <f t="shared" si="24"/>
        <v>0</v>
      </c>
      <c r="Y58" s="124">
        <f t="shared" si="4"/>
        <v>0</v>
      </c>
      <c r="Z58" s="146" t="b">
        <f t="shared" si="25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38"/>
        <v>0</v>
      </c>
      <c r="AS58" s="133">
        <f t="shared" si="27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3"/>
        <v>0</v>
      </c>
      <c r="AX58" s="132">
        <f t="shared" si="28"/>
        <v>0</v>
      </c>
      <c r="AY58" s="134"/>
      <c r="AZ58" s="134"/>
      <c r="BA58" s="134">
        <f t="shared" si="39"/>
        <v>0</v>
      </c>
      <c r="BB58" s="134">
        <f t="shared" si="15"/>
        <v>0</v>
      </c>
      <c r="BC58" s="134">
        <f t="shared" si="16"/>
        <v>0</v>
      </c>
      <c r="BD58" s="134">
        <f t="shared" si="17"/>
        <v>0</v>
      </c>
      <c r="BE58" s="134">
        <f t="shared" si="18"/>
        <v>0</v>
      </c>
      <c r="BF58" s="134">
        <f t="shared" si="19"/>
        <v>0</v>
      </c>
      <c r="BG58" s="135">
        <f t="shared" si="40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36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37"/>
        <v>0</v>
      </c>
      <c r="U59" s="145">
        <f t="shared" si="2"/>
        <v>0</v>
      </c>
      <c r="V59" s="142">
        <f t="shared" si="3"/>
        <v>0</v>
      </c>
      <c r="W59" s="186">
        <f t="shared" si="23"/>
        <v>0</v>
      </c>
      <c r="X59" s="141">
        <f t="shared" si="24"/>
        <v>0</v>
      </c>
      <c r="Y59" s="141">
        <f t="shared" si="4"/>
        <v>0</v>
      </c>
      <c r="Z59" s="146" t="b">
        <f t="shared" si="25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38"/>
        <v>0</v>
      </c>
      <c r="AS59" s="151">
        <f t="shared" si="27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3"/>
        <v>0</v>
      </c>
      <c r="AX59" s="150">
        <f t="shared" si="28"/>
        <v>0</v>
      </c>
      <c r="AY59" s="152"/>
      <c r="AZ59" s="152"/>
      <c r="BA59" s="152">
        <f t="shared" si="39"/>
        <v>0</v>
      </c>
      <c r="BB59" s="152">
        <f t="shared" si="15"/>
        <v>0</v>
      </c>
      <c r="BC59" s="152">
        <f t="shared" si="16"/>
        <v>0</v>
      </c>
      <c r="BD59" s="152">
        <f t="shared" si="17"/>
        <v>0</v>
      </c>
      <c r="BE59" s="152">
        <f t="shared" si="18"/>
        <v>0</v>
      </c>
      <c r="BF59" s="152">
        <f t="shared" si="19"/>
        <v>0</v>
      </c>
      <c r="BG59" s="153">
        <f t="shared" si="40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36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37"/>
        <v>0</v>
      </c>
      <c r="U60" s="128">
        <f t="shared" si="2"/>
        <v>0</v>
      </c>
      <c r="V60" s="142">
        <f t="shared" si="3"/>
        <v>0</v>
      </c>
      <c r="W60" s="186">
        <f t="shared" si="23"/>
        <v>0</v>
      </c>
      <c r="X60" s="141">
        <f t="shared" si="24"/>
        <v>0</v>
      </c>
      <c r="Y60" s="124">
        <f t="shared" si="4"/>
        <v>0</v>
      </c>
      <c r="Z60" s="146" t="b">
        <f t="shared" si="25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38"/>
        <v>0</v>
      </c>
      <c r="AS60" s="133">
        <f t="shared" si="27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3"/>
        <v>0</v>
      </c>
      <c r="AX60" s="132">
        <f t="shared" si="28"/>
        <v>0</v>
      </c>
      <c r="AY60" s="134"/>
      <c r="AZ60" s="134"/>
      <c r="BA60" s="134">
        <f t="shared" si="39"/>
        <v>0</v>
      </c>
      <c r="BB60" s="134">
        <f t="shared" si="15"/>
        <v>0</v>
      </c>
      <c r="BC60" s="134">
        <f t="shared" si="16"/>
        <v>0</v>
      </c>
      <c r="BD60" s="134">
        <f t="shared" si="17"/>
        <v>0</v>
      </c>
      <c r="BE60" s="134">
        <f t="shared" si="18"/>
        <v>0</v>
      </c>
      <c r="BF60" s="134">
        <f t="shared" si="19"/>
        <v>0</v>
      </c>
      <c r="BG60" s="135">
        <f t="shared" si="40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36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37"/>
        <v>0</v>
      </c>
      <c r="U61" s="145">
        <f t="shared" si="2"/>
        <v>0</v>
      </c>
      <c r="V61" s="142">
        <f t="shared" si="3"/>
        <v>0</v>
      </c>
      <c r="W61" s="186">
        <f t="shared" si="23"/>
        <v>0</v>
      </c>
      <c r="X61" s="141">
        <f t="shared" si="24"/>
        <v>0</v>
      </c>
      <c r="Y61" s="141">
        <f t="shared" si="4"/>
        <v>0</v>
      </c>
      <c r="Z61" s="146" t="b">
        <f t="shared" si="25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38"/>
        <v>0</v>
      </c>
      <c r="AS61" s="151">
        <f t="shared" si="27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3"/>
        <v>0</v>
      </c>
      <c r="AX61" s="150">
        <f t="shared" si="28"/>
        <v>0</v>
      </c>
      <c r="AY61" s="152"/>
      <c r="AZ61" s="152"/>
      <c r="BA61" s="152">
        <f t="shared" si="39"/>
        <v>0</v>
      </c>
      <c r="BB61" s="152">
        <f t="shared" si="15"/>
        <v>0</v>
      </c>
      <c r="BC61" s="152">
        <f t="shared" si="16"/>
        <v>0</v>
      </c>
      <c r="BD61" s="152">
        <f t="shared" si="17"/>
        <v>0</v>
      </c>
      <c r="BE61" s="152">
        <f t="shared" si="18"/>
        <v>0</v>
      </c>
      <c r="BF61" s="152">
        <f t="shared" si="19"/>
        <v>0</v>
      </c>
      <c r="BG61" s="153">
        <f t="shared" si="40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36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37"/>
        <v>0</v>
      </c>
      <c r="U62" s="128">
        <f t="shared" si="2"/>
        <v>0</v>
      </c>
      <c r="V62" s="142">
        <f t="shared" si="3"/>
        <v>0</v>
      </c>
      <c r="W62" s="186">
        <f t="shared" si="23"/>
        <v>0</v>
      </c>
      <c r="X62" s="141">
        <f t="shared" si="24"/>
        <v>0</v>
      </c>
      <c r="Y62" s="124">
        <f t="shared" si="4"/>
        <v>0</v>
      </c>
      <c r="Z62" s="146" t="b">
        <f t="shared" si="25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38"/>
        <v>0</v>
      </c>
      <c r="AS62" s="133">
        <f t="shared" si="27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3"/>
        <v>0</v>
      </c>
      <c r="AX62" s="132">
        <f t="shared" si="28"/>
        <v>0</v>
      </c>
      <c r="AY62" s="134"/>
      <c r="AZ62" s="134"/>
      <c r="BA62" s="134">
        <f t="shared" si="39"/>
        <v>0</v>
      </c>
      <c r="BB62" s="134">
        <f t="shared" si="15"/>
        <v>0</v>
      </c>
      <c r="BC62" s="134">
        <f t="shared" si="16"/>
        <v>0</v>
      </c>
      <c r="BD62" s="134">
        <f t="shared" si="17"/>
        <v>0</v>
      </c>
      <c r="BE62" s="134">
        <f t="shared" si="18"/>
        <v>0</v>
      </c>
      <c r="BF62" s="134">
        <f t="shared" si="19"/>
        <v>0</v>
      </c>
      <c r="BG62" s="135">
        <f t="shared" si="40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36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37"/>
        <v>0</v>
      </c>
      <c r="U63" s="145">
        <f t="shared" si="2"/>
        <v>0</v>
      </c>
      <c r="V63" s="142">
        <f t="shared" si="3"/>
        <v>0</v>
      </c>
      <c r="W63" s="186">
        <f t="shared" si="23"/>
        <v>0</v>
      </c>
      <c r="X63" s="141">
        <f t="shared" si="24"/>
        <v>0</v>
      </c>
      <c r="Y63" s="141">
        <f t="shared" si="4"/>
        <v>0</v>
      </c>
      <c r="Z63" s="146" t="b">
        <f t="shared" si="25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38"/>
        <v>0</v>
      </c>
      <c r="AS63" s="151">
        <f t="shared" si="27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3"/>
        <v>0</v>
      </c>
      <c r="AX63" s="150">
        <f t="shared" si="28"/>
        <v>0</v>
      </c>
      <c r="AY63" s="152"/>
      <c r="AZ63" s="152"/>
      <c r="BA63" s="152">
        <f t="shared" si="39"/>
        <v>0</v>
      </c>
      <c r="BB63" s="152">
        <f t="shared" si="15"/>
        <v>0</v>
      </c>
      <c r="BC63" s="152">
        <f t="shared" si="16"/>
        <v>0</v>
      </c>
      <c r="BD63" s="152">
        <f t="shared" si="17"/>
        <v>0</v>
      </c>
      <c r="BE63" s="152">
        <f t="shared" si="18"/>
        <v>0</v>
      </c>
      <c r="BF63" s="152">
        <f t="shared" si="19"/>
        <v>0</v>
      </c>
      <c r="BG63" s="153">
        <f t="shared" si="40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189"/>
      <c r="E64" s="190"/>
      <c r="F64" s="191"/>
      <c r="G64" s="189"/>
      <c r="H64" s="192">
        <f t="shared" si="36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37"/>
        <v>0</v>
      </c>
      <c r="U64" s="129">
        <f t="shared" si="2"/>
        <v>0</v>
      </c>
      <c r="V64" s="142">
        <f t="shared" si="3"/>
        <v>0</v>
      </c>
      <c r="W64" s="186">
        <f t="shared" si="23"/>
        <v>0</v>
      </c>
      <c r="X64" s="194">
        <f t="shared" si="24"/>
        <v>0</v>
      </c>
      <c r="Y64" s="192">
        <f t="shared" si="4"/>
        <v>0</v>
      </c>
      <c r="Z64" s="195" t="b">
        <f t="shared" si="25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38"/>
        <v>0</v>
      </c>
      <c r="AS64" s="198">
        <f t="shared" si="27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3"/>
        <v>0</v>
      </c>
      <c r="AX64" s="125">
        <f t="shared" si="28"/>
        <v>0</v>
      </c>
      <c r="AY64" s="199"/>
      <c r="AZ64" s="199"/>
      <c r="BA64" s="199">
        <f t="shared" si="39"/>
        <v>0</v>
      </c>
      <c r="BB64" s="199">
        <f t="shared" si="15"/>
        <v>0</v>
      </c>
      <c r="BC64" s="199">
        <f t="shared" si="16"/>
        <v>0</v>
      </c>
      <c r="BD64" s="199">
        <f t="shared" si="17"/>
        <v>0</v>
      </c>
      <c r="BE64" s="199">
        <f t="shared" si="18"/>
        <v>0</v>
      </c>
      <c r="BF64" s="199">
        <f t="shared" si="19"/>
        <v>0</v>
      </c>
      <c r="BG64" s="200">
        <f t="shared" si="40"/>
        <v>0</v>
      </c>
      <c r="BH64" s="119"/>
      <c r="BI64" s="201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36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37"/>
        <v>0</v>
      </c>
      <c r="U65" s="145">
        <f t="shared" si="2"/>
        <v>0</v>
      </c>
      <c r="V65" s="150">
        <f t="shared" si="3"/>
        <v>0</v>
      </c>
      <c r="W65" s="150">
        <f t="shared" si="23"/>
        <v>0</v>
      </c>
      <c r="X65" s="145">
        <f t="shared" si="24"/>
        <v>0</v>
      </c>
      <c r="Y65" s="145">
        <f t="shared" si="4"/>
        <v>0</v>
      </c>
      <c r="Z65" s="146" t="b">
        <f t="shared" si="25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38"/>
        <v>0</v>
      </c>
      <c r="AS65" s="151">
        <f t="shared" si="27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3"/>
        <v>0</v>
      </c>
      <c r="AX65" s="150">
        <f t="shared" si="28"/>
        <v>0</v>
      </c>
      <c r="AY65" s="152"/>
      <c r="AZ65" s="152"/>
      <c r="BA65" s="152">
        <f t="shared" si="39"/>
        <v>0</v>
      </c>
      <c r="BB65" s="152">
        <f t="shared" si="15"/>
        <v>0</v>
      </c>
      <c r="BC65" s="152">
        <f t="shared" si="16"/>
        <v>0</v>
      </c>
      <c r="BD65" s="152">
        <f t="shared" si="17"/>
        <v>0</v>
      </c>
      <c r="BE65" s="152">
        <f t="shared" si="18"/>
        <v>0</v>
      </c>
      <c r="BF65" s="152">
        <f t="shared" si="19"/>
        <v>0</v>
      </c>
      <c r="BG65" s="153">
        <f t="shared" si="40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23"/>
      <c r="E66" s="223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ref="T66" si="41">IF(U66&gt;40,U66-40,)</f>
        <v>28</v>
      </c>
      <c r="U66" s="161">
        <f>SUM(U21:U65)</f>
        <v>68</v>
      </c>
      <c r="V66" s="180"/>
      <c r="W66" s="180"/>
      <c r="X66" s="161"/>
      <c r="Y66" s="161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64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64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BF66:BG66"/>
    <mergeCell ref="AA19:AS19"/>
    <mergeCell ref="C18:G18"/>
    <mergeCell ref="D19:D20"/>
    <mergeCell ref="E19:E20"/>
    <mergeCell ref="F19:F20"/>
    <mergeCell ref="G19:G20"/>
    <mergeCell ref="C19:C20"/>
    <mergeCell ref="AM66:AS66"/>
    <mergeCell ref="Q77:AB77"/>
    <mergeCell ref="Q78:AB78"/>
    <mergeCell ref="Q79:AB79"/>
    <mergeCell ref="Q80:AB80"/>
    <mergeCell ref="B84:D84"/>
    <mergeCell ref="Q76:AB76"/>
    <mergeCell ref="D13:E13"/>
    <mergeCell ref="H13:K13"/>
    <mergeCell ref="AB13:AC13"/>
    <mergeCell ref="AG13:AH13"/>
    <mergeCell ref="D14:BI14"/>
    <mergeCell ref="D66:F66"/>
    <mergeCell ref="D67:F67"/>
    <mergeCell ref="BH67:BI67"/>
    <mergeCell ref="BH68:BI68"/>
    <mergeCell ref="D69:E69"/>
    <mergeCell ref="D70:E70"/>
    <mergeCell ref="AT18:BG19"/>
    <mergeCell ref="BH18:BH20"/>
    <mergeCell ref="BI18:BI20"/>
    <mergeCell ref="H18:AS18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ANAMENÜ!$B$89:$B$113</xm:f>
          </x14:formula1>
          <xm:sqref>F21:F65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ANAMENÜ!$O$90:$O$110</xm:f>
          </x14:formula1>
          <xm:sqref>L21:M65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73"/>
      <c r="E64" s="37"/>
      <c r="F64" s="38"/>
      <c r="G64" s="73"/>
      <c r="H64" s="192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201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55"/>
      <c r="E66" s="255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189"/>
      <c r="E64" s="190"/>
      <c r="F64" s="191"/>
      <c r="G64" s="189"/>
      <c r="H64" s="192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201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23"/>
      <c r="E66" s="223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73"/>
      <c r="E64" s="37"/>
      <c r="F64" s="38"/>
      <c r="G64" s="73"/>
      <c r="H64" s="124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74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1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55"/>
      <c r="E66" s="255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73"/>
      <c r="E64" s="37"/>
      <c r="F64" s="38"/>
      <c r="G64" s="189"/>
      <c r="H64" s="192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74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55"/>
      <c r="E66" s="255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21" activePane="bottomRight" state="frozen"/>
      <selection pane="topRight" activeCell="G1" sqref="G1"/>
      <selection pane="bottomLeft" activeCell="A21" sqref="A21"/>
      <selection pane="bottomRight" activeCell="C21" sqref="C21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73"/>
      <c r="E64" s="37"/>
      <c r="F64" s="38"/>
      <c r="G64" s="189"/>
      <c r="H64" s="192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201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55"/>
      <c r="E66" s="255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88"/>
  <sheetViews>
    <sheetView showZeros="0" view="pageBreakPreview" zoomScale="57" zoomScaleNormal="66" zoomScaleSheetLayoutView="57" workbookViewId="0">
      <pane xSplit="6" ySplit="20" topLeftCell="G54" activePane="bottomRight" state="frozen"/>
      <selection pane="topRight" activeCell="G1" sqref="G1"/>
      <selection pane="bottomLeft" activeCell="A21" sqref="A21"/>
      <selection pane="bottomRight" activeCell="AE59" sqref="AE59"/>
    </sheetView>
  </sheetViews>
  <sheetFormatPr defaultRowHeight="12.75" x14ac:dyDescent="0.2"/>
  <cols>
    <col min="1" max="1" width="3.5703125" style="7" hidden="1" customWidth="1"/>
    <col min="2" max="2" width="4.28515625" style="7" customWidth="1"/>
    <col min="3" max="3" width="6.7109375" style="7" customWidth="1"/>
    <col min="4" max="4" width="29.28515625" style="7" customWidth="1"/>
    <col min="5" max="5" width="18.140625" style="7" customWidth="1"/>
    <col min="6" max="6" width="11.7109375" style="7" customWidth="1"/>
    <col min="7" max="7" width="18.5703125" style="7" customWidth="1"/>
    <col min="8" max="8" width="6.5703125" style="7" customWidth="1"/>
    <col min="9" max="10" width="5.7109375" style="7" customWidth="1"/>
    <col min="11" max="11" width="6.42578125" style="7" customWidth="1"/>
    <col min="12" max="12" width="6" style="7" customWidth="1"/>
    <col min="13" max="13" width="6.42578125" style="7" customWidth="1"/>
    <col min="14" max="14" width="6" style="7" customWidth="1"/>
    <col min="15" max="16" width="6.85546875" style="7" customWidth="1"/>
    <col min="17" max="17" width="5.7109375" style="7" customWidth="1"/>
    <col min="18" max="18" width="6.5703125" style="7" customWidth="1"/>
    <col min="19" max="19" width="6.42578125" style="7" customWidth="1"/>
    <col min="20" max="20" width="6.28515625" style="7" hidden="1" customWidth="1"/>
    <col min="21" max="21" width="7.5703125" style="7" customWidth="1"/>
    <col min="22" max="23" width="7.5703125" style="7" hidden="1" customWidth="1"/>
    <col min="24" max="25" width="5.7109375" style="7" hidden="1" customWidth="1"/>
    <col min="26" max="26" width="9.7109375" style="7" hidden="1" customWidth="1"/>
    <col min="27" max="27" width="6.85546875" style="7" customWidth="1"/>
    <col min="28" max="28" width="6.5703125" style="7" customWidth="1"/>
    <col min="29" max="29" width="5.7109375" style="7" customWidth="1"/>
    <col min="30" max="30" width="4.7109375" style="7" customWidth="1"/>
    <col min="31" max="31" width="6.5703125" style="7" customWidth="1"/>
    <col min="32" max="32" width="6.42578125" style="7" customWidth="1"/>
    <col min="33" max="33" width="6.140625" style="7" customWidth="1"/>
    <col min="34" max="35" width="5.7109375" style="7" customWidth="1"/>
    <col min="36" max="36" width="5.7109375" style="7" hidden="1" customWidth="1"/>
    <col min="37" max="38" width="6.5703125" style="7" customWidth="1"/>
    <col min="39" max="40" width="5.7109375" style="7" customWidth="1"/>
    <col min="41" max="42" width="5.7109375" style="7" hidden="1" customWidth="1"/>
    <col min="43" max="44" width="5.42578125" style="7" hidden="1" customWidth="1"/>
    <col min="45" max="45" width="7.7109375" style="7" customWidth="1"/>
    <col min="46" max="46" width="5.28515625" style="7" customWidth="1"/>
    <col min="47" max="47" width="6" style="7" customWidth="1"/>
    <col min="48" max="49" width="7" style="7" customWidth="1"/>
    <col min="50" max="50" width="6.140625" style="7" customWidth="1"/>
    <col min="51" max="51" width="4.85546875" style="7" customWidth="1"/>
    <col min="52" max="54" width="5.42578125" style="7" customWidth="1"/>
    <col min="55" max="55" width="5" style="7" customWidth="1"/>
    <col min="56" max="57" width="5.7109375" style="7" customWidth="1"/>
    <col min="58" max="58" width="5.5703125" style="7" customWidth="1"/>
    <col min="59" max="59" width="7" style="7" customWidth="1"/>
    <col min="60" max="60" width="14.85546875" style="8" customWidth="1"/>
    <col min="61" max="61" width="25.85546875" style="7" customWidth="1"/>
    <col min="62" max="291" width="9.140625" style="7"/>
    <col min="292" max="292" width="6.7109375" style="7" customWidth="1"/>
    <col min="293" max="293" width="16" style="7" customWidth="1"/>
    <col min="294" max="294" width="12.28515625" style="7" customWidth="1"/>
    <col min="295" max="295" width="6.140625" style="7" customWidth="1"/>
    <col min="296" max="297" width="4.28515625" style="7" customWidth="1"/>
    <col min="298" max="299" width="4" style="7" customWidth="1"/>
    <col min="300" max="300" width="3.7109375" style="7" customWidth="1"/>
    <col min="301" max="301" width="4.140625" style="7" customWidth="1"/>
    <col min="302" max="302" width="3.7109375" style="7" customWidth="1"/>
    <col min="303" max="303" width="4.28515625" style="7" customWidth="1"/>
    <col min="304" max="305" width="3.7109375" style="7" customWidth="1"/>
    <col min="306" max="308" width="4" style="7" customWidth="1"/>
    <col min="309" max="309" width="4.140625" style="7" customWidth="1"/>
    <col min="310" max="310" width="4" style="7" customWidth="1"/>
    <col min="311" max="314" width="4.140625" style="7" customWidth="1"/>
    <col min="315" max="315" width="8.7109375" style="7" customWidth="1"/>
    <col min="316" max="547" width="9.140625" style="7"/>
    <col min="548" max="548" width="6.7109375" style="7" customWidth="1"/>
    <col min="549" max="549" width="16" style="7" customWidth="1"/>
    <col min="550" max="550" width="12.28515625" style="7" customWidth="1"/>
    <col min="551" max="551" width="6.140625" style="7" customWidth="1"/>
    <col min="552" max="553" width="4.28515625" style="7" customWidth="1"/>
    <col min="554" max="555" width="4" style="7" customWidth="1"/>
    <col min="556" max="556" width="3.7109375" style="7" customWidth="1"/>
    <col min="557" max="557" width="4.140625" style="7" customWidth="1"/>
    <col min="558" max="558" width="3.7109375" style="7" customWidth="1"/>
    <col min="559" max="559" width="4.28515625" style="7" customWidth="1"/>
    <col min="560" max="561" width="3.7109375" style="7" customWidth="1"/>
    <col min="562" max="564" width="4" style="7" customWidth="1"/>
    <col min="565" max="565" width="4.140625" style="7" customWidth="1"/>
    <col min="566" max="566" width="4" style="7" customWidth="1"/>
    <col min="567" max="570" width="4.140625" style="7" customWidth="1"/>
    <col min="571" max="571" width="8.7109375" style="7" customWidth="1"/>
    <col min="572" max="803" width="9.140625" style="7"/>
    <col min="804" max="804" width="6.7109375" style="7" customWidth="1"/>
    <col min="805" max="805" width="16" style="7" customWidth="1"/>
    <col min="806" max="806" width="12.28515625" style="7" customWidth="1"/>
    <col min="807" max="807" width="6.140625" style="7" customWidth="1"/>
    <col min="808" max="809" width="4.28515625" style="7" customWidth="1"/>
    <col min="810" max="811" width="4" style="7" customWidth="1"/>
    <col min="812" max="812" width="3.7109375" style="7" customWidth="1"/>
    <col min="813" max="813" width="4.140625" style="7" customWidth="1"/>
    <col min="814" max="814" width="3.7109375" style="7" customWidth="1"/>
    <col min="815" max="815" width="4.28515625" style="7" customWidth="1"/>
    <col min="816" max="817" width="3.7109375" style="7" customWidth="1"/>
    <col min="818" max="820" width="4" style="7" customWidth="1"/>
    <col min="821" max="821" width="4.140625" style="7" customWidth="1"/>
    <col min="822" max="822" width="4" style="7" customWidth="1"/>
    <col min="823" max="826" width="4.140625" style="7" customWidth="1"/>
    <col min="827" max="827" width="8.7109375" style="7" customWidth="1"/>
    <col min="828" max="1059" width="9.140625" style="7"/>
    <col min="1060" max="1060" width="6.7109375" style="7" customWidth="1"/>
    <col min="1061" max="1061" width="16" style="7" customWidth="1"/>
    <col min="1062" max="1062" width="12.28515625" style="7" customWidth="1"/>
    <col min="1063" max="1063" width="6.140625" style="7" customWidth="1"/>
    <col min="1064" max="1065" width="4.28515625" style="7" customWidth="1"/>
    <col min="1066" max="1067" width="4" style="7" customWidth="1"/>
    <col min="1068" max="1068" width="3.7109375" style="7" customWidth="1"/>
    <col min="1069" max="1069" width="4.140625" style="7" customWidth="1"/>
    <col min="1070" max="1070" width="3.7109375" style="7" customWidth="1"/>
    <col min="1071" max="1071" width="4.28515625" style="7" customWidth="1"/>
    <col min="1072" max="1073" width="3.7109375" style="7" customWidth="1"/>
    <col min="1074" max="1076" width="4" style="7" customWidth="1"/>
    <col min="1077" max="1077" width="4.140625" style="7" customWidth="1"/>
    <col min="1078" max="1078" width="4" style="7" customWidth="1"/>
    <col min="1079" max="1082" width="4.140625" style="7" customWidth="1"/>
    <col min="1083" max="1083" width="8.7109375" style="7" customWidth="1"/>
    <col min="1084" max="1315" width="9.140625" style="7"/>
    <col min="1316" max="1316" width="6.7109375" style="7" customWidth="1"/>
    <col min="1317" max="1317" width="16" style="7" customWidth="1"/>
    <col min="1318" max="1318" width="12.28515625" style="7" customWidth="1"/>
    <col min="1319" max="1319" width="6.140625" style="7" customWidth="1"/>
    <col min="1320" max="1321" width="4.28515625" style="7" customWidth="1"/>
    <col min="1322" max="1323" width="4" style="7" customWidth="1"/>
    <col min="1324" max="1324" width="3.7109375" style="7" customWidth="1"/>
    <col min="1325" max="1325" width="4.140625" style="7" customWidth="1"/>
    <col min="1326" max="1326" width="3.7109375" style="7" customWidth="1"/>
    <col min="1327" max="1327" width="4.28515625" style="7" customWidth="1"/>
    <col min="1328" max="1329" width="3.7109375" style="7" customWidth="1"/>
    <col min="1330" max="1332" width="4" style="7" customWidth="1"/>
    <col min="1333" max="1333" width="4.140625" style="7" customWidth="1"/>
    <col min="1334" max="1334" width="4" style="7" customWidth="1"/>
    <col min="1335" max="1338" width="4.140625" style="7" customWidth="1"/>
    <col min="1339" max="1339" width="8.7109375" style="7" customWidth="1"/>
    <col min="1340" max="1571" width="9.140625" style="7"/>
    <col min="1572" max="1572" width="6.7109375" style="7" customWidth="1"/>
    <col min="1573" max="1573" width="16" style="7" customWidth="1"/>
    <col min="1574" max="1574" width="12.28515625" style="7" customWidth="1"/>
    <col min="1575" max="1575" width="6.140625" style="7" customWidth="1"/>
    <col min="1576" max="1577" width="4.28515625" style="7" customWidth="1"/>
    <col min="1578" max="1579" width="4" style="7" customWidth="1"/>
    <col min="1580" max="1580" width="3.7109375" style="7" customWidth="1"/>
    <col min="1581" max="1581" width="4.140625" style="7" customWidth="1"/>
    <col min="1582" max="1582" width="3.7109375" style="7" customWidth="1"/>
    <col min="1583" max="1583" width="4.28515625" style="7" customWidth="1"/>
    <col min="1584" max="1585" width="3.7109375" style="7" customWidth="1"/>
    <col min="1586" max="1588" width="4" style="7" customWidth="1"/>
    <col min="1589" max="1589" width="4.140625" style="7" customWidth="1"/>
    <col min="1590" max="1590" width="4" style="7" customWidth="1"/>
    <col min="1591" max="1594" width="4.140625" style="7" customWidth="1"/>
    <col min="1595" max="1595" width="8.7109375" style="7" customWidth="1"/>
    <col min="1596" max="1827" width="9.140625" style="7"/>
    <col min="1828" max="1828" width="6.7109375" style="7" customWidth="1"/>
    <col min="1829" max="1829" width="16" style="7" customWidth="1"/>
    <col min="1830" max="1830" width="12.28515625" style="7" customWidth="1"/>
    <col min="1831" max="1831" width="6.140625" style="7" customWidth="1"/>
    <col min="1832" max="1833" width="4.28515625" style="7" customWidth="1"/>
    <col min="1834" max="1835" width="4" style="7" customWidth="1"/>
    <col min="1836" max="1836" width="3.7109375" style="7" customWidth="1"/>
    <col min="1837" max="1837" width="4.140625" style="7" customWidth="1"/>
    <col min="1838" max="1838" width="3.7109375" style="7" customWidth="1"/>
    <col min="1839" max="1839" width="4.28515625" style="7" customWidth="1"/>
    <col min="1840" max="1841" width="3.7109375" style="7" customWidth="1"/>
    <col min="1842" max="1844" width="4" style="7" customWidth="1"/>
    <col min="1845" max="1845" width="4.140625" style="7" customWidth="1"/>
    <col min="1846" max="1846" width="4" style="7" customWidth="1"/>
    <col min="1847" max="1850" width="4.140625" style="7" customWidth="1"/>
    <col min="1851" max="1851" width="8.7109375" style="7" customWidth="1"/>
    <col min="1852" max="2083" width="9.140625" style="7"/>
    <col min="2084" max="2084" width="6.7109375" style="7" customWidth="1"/>
    <col min="2085" max="2085" width="16" style="7" customWidth="1"/>
    <col min="2086" max="2086" width="12.28515625" style="7" customWidth="1"/>
    <col min="2087" max="2087" width="6.140625" style="7" customWidth="1"/>
    <col min="2088" max="2089" width="4.28515625" style="7" customWidth="1"/>
    <col min="2090" max="2091" width="4" style="7" customWidth="1"/>
    <col min="2092" max="2092" width="3.7109375" style="7" customWidth="1"/>
    <col min="2093" max="2093" width="4.140625" style="7" customWidth="1"/>
    <col min="2094" max="2094" width="3.7109375" style="7" customWidth="1"/>
    <col min="2095" max="2095" width="4.28515625" style="7" customWidth="1"/>
    <col min="2096" max="2097" width="3.7109375" style="7" customWidth="1"/>
    <col min="2098" max="2100" width="4" style="7" customWidth="1"/>
    <col min="2101" max="2101" width="4.140625" style="7" customWidth="1"/>
    <col min="2102" max="2102" width="4" style="7" customWidth="1"/>
    <col min="2103" max="2106" width="4.140625" style="7" customWidth="1"/>
    <col min="2107" max="2107" width="8.7109375" style="7" customWidth="1"/>
    <col min="2108" max="2339" width="9.140625" style="7"/>
    <col min="2340" max="2340" width="6.7109375" style="7" customWidth="1"/>
    <col min="2341" max="2341" width="16" style="7" customWidth="1"/>
    <col min="2342" max="2342" width="12.28515625" style="7" customWidth="1"/>
    <col min="2343" max="2343" width="6.140625" style="7" customWidth="1"/>
    <col min="2344" max="2345" width="4.28515625" style="7" customWidth="1"/>
    <col min="2346" max="2347" width="4" style="7" customWidth="1"/>
    <col min="2348" max="2348" width="3.7109375" style="7" customWidth="1"/>
    <col min="2349" max="2349" width="4.140625" style="7" customWidth="1"/>
    <col min="2350" max="2350" width="3.7109375" style="7" customWidth="1"/>
    <col min="2351" max="2351" width="4.28515625" style="7" customWidth="1"/>
    <col min="2352" max="2353" width="3.7109375" style="7" customWidth="1"/>
    <col min="2354" max="2356" width="4" style="7" customWidth="1"/>
    <col min="2357" max="2357" width="4.140625" style="7" customWidth="1"/>
    <col min="2358" max="2358" width="4" style="7" customWidth="1"/>
    <col min="2359" max="2362" width="4.140625" style="7" customWidth="1"/>
    <col min="2363" max="2363" width="8.7109375" style="7" customWidth="1"/>
    <col min="2364" max="2595" width="9.140625" style="7"/>
    <col min="2596" max="2596" width="6.7109375" style="7" customWidth="1"/>
    <col min="2597" max="2597" width="16" style="7" customWidth="1"/>
    <col min="2598" max="2598" width="12.28515625" style="7" customWidth="1"/>
    <col min="2599" max="2599" width="6.140625" style="7" customWidth="1"/>
    <col min="2600" max="2601" width="4.28515625" style="7" customWidth="1"/>
    <col min="2602" max="2603" width="4" style="7" customWidth="1"/>
    <col min="2604" max="2604" width="3.7109375" style="7" customWidth="1"/>
    <col min="2605" max="2605" width="4.140625" style="7" customWidth="1"/>
    <col min="2606" max="2606" width="3.7109375" style="7" customWidth="1"/>
    <col min="2607" max="2607" width="4.28515625" style="7" customWidth="1"/>
    <col min="2608" max="2609" width="3.7109375" style="7" customWidth="1"/>
    <col min="2610" max="2612" width="4" style="7" customWidth="1"/>
    <col min="2613" max="2613" width="4.140625" style="7" customWidth="1"/>
    <col min="2614" max="2614" width="4" style="7" customWidth="1"/>
    <col min="2615" max="2618" width="4.140625" style="7" customWidth="1"/>
    <col min="2619" max="2619" width="8.7109375" style="7" customWidth="1"/>
    <col min="2620" max="2851" width="9.140625" style="7"/>
    <col min="2852" max="2852" width="6.7109375" style="7" customWidth="1"/>
    <col min="2853" max="2853" width="16" style="7" customWidth="1"/>
    <col min="2854" max="2854" width="12.28515625" style="7" customWidth="1"/>
    <col min="2855" max="2855" width="6.140625" style="7" customWidth="1"/>
    <col min="2856" max="2857" width="4.28515625" style="7" customWidth="1"/>
    <col min="2858" max="2859" width="4" style="7" customWidth="1"/>
    <col min="2860" max="2860" width="3.7109375" style="7" customWidth="1"/>
    <col min="2861" max="2861" width="4.140625" style="7" customWidth="1"/>
    <col min="2862" max="2862" width="3.7109375" style="7" customWidth="1"/>
    <col min="2863" max="2863" width="4.28515625" style="7" customWidth="1"/>
    <col min="2864" max="2865" width="3.7109375" style="7" customWidth="1"/>
    <col min="2866" max="2868" width="4" style="7" customWidth="1"/>
    <col min="2869" max="2869" width="4.140625" style="7" customWidth="1"/>
    <col min="2870" max="2870" width="4" style="7" customWidth="1"/>
    <col min="2871" max="2874" width="4.140625" style="7" customWidth="1"/>
    <col min="2875" max="2875" width="8.7109375" style="7" customWidth="1"/>
    <col min="2876" max="3107" width="9.140625" style="7"/>
    <col min="3108" max="3108" width="6.7109375" style="7" customWidth="1"/>
    <col min="3109" max="3109" width="16" style="7" customWidth="1"/>
    <col min="3110" max="3110" width="12.28515625" style="7" customWidth="1"/>
    <col min="3111" max="3111" width="6.140625" style="7" customWidth="1"/>
    <col min="3112" max="3113" width="4.28515625" style="7" customWidth="1"/>
    <col min="3114" max="3115" width="4" style="7" customWidth="1"/>
    <col min="3116" max="3116" width="3.7109375" style="7" customWidth="1"/>
    <col min="3117" max="3117" width="4.140625" style="7" customWidth="1"/>
    <col min="3118" max="3118" width="3.7109375" style="7" customWidth="1"/>
    <col min="3119" max="3119" width="4.28515625" style="7" customWidth="1"/>
    <col min="3120" max="3121" width="3.7109375" style="7" customWidth="1"/>
    <col min="3122" max="3124" width="4" style="7" customWidth="1"/>
    <col min="3125" max="3125" width="4.140625" style="7" customWidth="1"/>
    <col min="3126" max="3126" width="4" style="7" customWidth="1"/>
    <col min="3127" max="3130" width="4.140625" style="7" customWidth="1"/>
    <col min="3131" max="3131" width="8.7109375" style="7" customWidth="1"/>
    <col min="3132" max="3363" width="9.140625" style="7"/>
    <col min="3364" max="3364" width="6.7109375" style="7" customWidth="1"/>
    <col min="3365" max="3365" width="16" style="7" customWidth="1"/>
    <col min="3366" max="3366" width="12.28515625" style="7" customWidth="1"/>
    <col min="3367" max="3367" width="6.140625" style="7" customWidth="1"/>
    <col min="3368" max="3369" width="4.28515625" style="7" customWidth="1"/>
    <col min="3370" max="3371" width="4" style="7" customWidth="1"/>
    <col min="3372" max="3372" width="3.7109375" style="7" customWidth="1"/>
    <col min="3373" max="3373" width="4.140625" style="7" customWidth="1"/>
    <col min="3374" max="3374" width="3.7109375" style="7" customWidth="1"/>
    <col min="3375" max="3375" width="4.28515625" style="7" customWidth="1"/>
    <col min="3376" max="3377" width="3.7109375" style="7" customWidth="1"/>
    <col min="3378" max="3380" width="4" style="7" customWidth="1"/>
    <col min="3381" max="3381" width="4.140625" style="7" customWidth="1"/>
    <col min="3382" max="3382" width="4" style="7" customWidth="1"/>
    <col min="3383" max="3386" width="4.140625" style="7" customWidth="1"/>
    <col min="3387" max="3387" width="8.7109375" style="7" customWidth="1"/>
    <col min="3388" max="3619" width="9.140625" style="7"/>
    <col min="3620" max="3620" width="6.7109375" style="7" customWidth="1"/>
    <col min="3621" max="3621" width="16" style="7" customWidth="1"/>
    <col min="3622" max="3622" width="12.28515625" style="7" customWidth="1"/>
    <col min="3623" max="3623" width="6.140625" style="7" customWidth="1"/>
    <col min="3624" max="3625" width="4.28515625" style="7" customWidth="1"/>
    <col min="3626" max="3627" width="4" style="7" customWidth="1"/>
    <col min="3628" max="3628" width="3.7109375" style="7" customWidth="1"/>
    <col min="3629" max="3629" width="4.140625" style="7" customWidth="1"/>
    <col min="3630" max="3630" width="3.7109375" style="7" customWidth="1"/>
    <col min="3631" max="3631" width="4.28515625" style="7" customWidth="1"/>
    <col min="3632" max="3633" width="3.7109375" style="7" customWidth="1"/>
    <col min="3634" max="3636" width="4" style="7" customWidth="1"/>
    <col min="3637" max="3637" width="4.140625" style="7" customWidth="1"/>
    <col min="3638" max="3638" width="4" style="7" customWidth="1"/>
    <col min="3639" max="3642" width="4.140625" style="7" customWidth="1"/>
    <col min="3643" max="3643" width="8.7109375" style="7" customWidth="1"/>
    <col min="3644" max="3875" width="9.140625" style="7"/>
    <col min="3876" max="3876" width="6.7109375" style="7" customWidth="1"/>
    <col min="3877" max="3877" width="16" style="7" customWidth="1"/>
    <col min="3878" max="3878" width="12.28515625" style="7" customWidth="1"/>
    <col min="3879" max="3879" width="6.140625" style="7" customWidth="1"/>
    <col min="3880" max="3881" width="4.28515625" style="7" customWidth="1"/>
    <col min="3882" max="3883" width="4" style="7" customWidth="1"/>
    <col min="3884" max="3884" width="3.7109375" style="7" customWidth="1"/>
    <col min="3885" max="3885" width="4.140625" style="7" customWidth="1"/>
    <col min="3886" max="3886" width="3.7109375" style="7" customWidth="1"/>
    <col min="3887" max="3887" width="4.28515625" style="7" customWidth="1"/>
    <col min="3888" max="3889" width="3.7109375" style="7" customWidth="1"/>
    <col min="3890" max="3892" width="4" style="7" customWidth="1"/>
    <col min="3893" max="3893" width="4.140625" style="7" customWidth="1"/>
    <col min="3894" max="3894" width="4" style="7" customWidth="1"/>
    <col min="3895" max="3898" width="4.140625" style="7" customWidth="1"/>
    <col min="3899" max="3899" width="8.7109375" style="7" customWidth="1"/>
    <col min="3900" max="4131" width="9.140625" style="7"/>
    <col min="4132" max="4132" width="6.7109375" style="7" customWidth="1"/>
    <col min="4133" max="4133" width="16" style="7" customWidth="1"/>
    <col min="4134" max="4134" width="12.28515625" style="7" customWidth="1"/>
    <col min="4135" max="4135" width="6.140625" style="7" customWidth="1"/>
    <col min="4136" max="4137" width="4.28515625" style="7" customWidth="1"/>
    <col min="4138" max="4139" width="4" style="7" customWidth="1"/>
    <col min="4140" max="4140" width="3.7109375" style="7" customWidth="1"/>
    <col min="4141" max="4141" width="4.140625" style="7" customWidth="1"/>
    <col min="4142" max="4142" width="3.7109375" style="7" customWidth="1"/>
    <col min="4143" max="4143" width="4.28515625" style="7" customWidth="1"/>
    <col min="4144" max="4145" width="3.7109375" style="7" customWidth="1"/>
    <col min="4146" max="4148" width="4" style="7" customWidth="1"/>
    <col min="4149" max="4149" width="4.140625" style="7" customWidth="1"/>
    <col min="4150" max="4150" width="4" style="7" customWidth="1"/>
    <col min="4151" max="4154" width="4.140625" style="7" customWidth="1"/>
    <col min="4155" max="4155" width="8.7109375" style="7" customWidth="1"/>
    <col min="4156" max="4387" width="9.140625" style="7"/>
    <col min="4388" max="4388" width="6.7109375" style="7" customWidth="1"/>
    <col min="4389" max="4389" width="16" style="7" customWidth="1"/>
    <col min="4390" max="4390" width="12.28515625" style="7" customWidth="1"/>
    <col min="4391" max="4391" width="6.140625" style="7" customWidth="1"/>
    <col min="4392" max="4393" width="4.28515625" style="7" customWidth="1"/>
    <col min="4394" max="4395" width="4" style="7" customWidth="1"/>
    <col min="4396" max="4396" width="3.7109375" style="7" customWidth="1"/>
    <col min="4397" max="4397" width="4.140625" style="7" customWidth="1"/>
    <col min="4398" max="4398" width="3.7109375" style="7" customWidth="1"/>
    <col min="4399" max="4399" width="4.28515625" style="7" customWidth="1"/>
    <col min="4400" max="4401" width="3.7109375" style="7" customWidth="1"/>
    <col min="4402" max="4404" width="4" style="7" customWidth="1"/>
    <col min="4405" max="4405" width="4.140625" style="7" customWidth="1"/>
    <col min="4406" max="4406" width="4" style="7" customWidth="1"/>
    <col min="4407" max="4410" width="4.140625" style="7" customWidth="1"/>
    <col min="4411" max="4411" width="8.7109375" style="7" customWidth="1"/>
    <col min="4412" max="4643" width="9.140625" style="7"/>
    <col min="4644" max="4644" width="6.7109375" style="7" customWidth="1"/>
    <col min="4645" max="4645" width="16" style="7" customWidth="1"/>
    <col min="4646" max="4646" width="12.28515625" style="7" customWidth="1"/>
    <col min="4647" max="4647" width="6.140625" style="7" customWidth="1"/>
    <col min="4648" max="4649" width="4.28515625" style="7" customWidth="1"/>
    <col min="4650" max="4651" width="4" style="7" customWidth="1"/>
    <col min="4652" max="4652" width="3.7109375" style="7" customWidth="1"/>
    <col min="4653" max="4653" width="4.140625" style="7" customWidth="1"/>
    <col min="4654" max="4654" width="3.7109375" style="7" customWidth="1"/>
    <col min="4655" max="4655" width="4.28515625" style="7" customWidth="1"/>
    <col min="4656" max="4657" width="3.7109375" style="7" customWidth="1"/>
    <col min="4658" max="4660" width="4" style="7" customWidth="1"/>
    <col min="4661" max="4661" width="4.140625" style="7" customWidth="1"/>
    <col min="4662" max="4662" width="4" style="7" customWidth="1"/>
    <col min="4663" max="4666" width="4.140625" style="7" customWidth="1"/>
    <col min="4667" max="4667" width="8.7109375" style="7" customWidth="1"/>
    <col min="4668" max="4899" width="9.140625" style="7"/>
    <col min="4900" max="4900" width="6.7109375" style="7" customWidth="1"/>
    <col min="4901" max="4901" width="16" style="7" customWidth="1"/>
    <col min="4902" max="4902" width="12.28515625" style="7" customWidth="1"/>
    <col min="4903" max="4903" width="6.140625" style="7" customWidth="1"/>
    <col min="4904" max="4905" width="4.28515625" style="7" customWidth="1"/>
    <col min="4906" max="4907" width="4" style="7" customWidth="1"/>
    <col min="4908" max="4908" width="3.7109375" style="7" customWidth="1"/>
    <col min="4909" max="4909" width="4.140625" style="7" customWidth="1"/>
    <col min="4910" max="4910" width="3.7109375" style="7" customWidth="1"/>
    <col min="4911" max="4911" width="4.28515625" style="7" customWidth="1"/>
    <col min="4912" max="4913" width="3.7109375" style="7" customWidth="1"/>
    <col min="4914" max="4916" width="4" style="7" customWidth="1"/>
    <col min="4917" max="4917" width="4.140625" style="7" customWidth="1"/>
    <col min="4918" max="4918" width="4" style="7" customWidth="1"/>
    <col min="4919" max="4922" width="4.140625" style="7" customWidth="1"/>
    <col min="4923" max="4923" width="8.7109375" style="7" customWidth="1"/>
    <col min="4924" max="5155" width="9.140625" style="7"/>
    <col min="5156" max="5156" width="6.7109375" style="7" customWidth="1"/>
    <col min="5157" max="5157" width="16" style="7" customWidth="1"/>
    <col min="5158" max="5158" width="12.28515625" style="7" customWidth="1"/>
    <col min="5159" max="5159" width="6.140625" style="7" customWidth="1"/>
    <col min="5160" max="5161" width="4.28515625" style="7" customWidth="1"/>
    <col min="5162" max="5163" width="4" style="7" customWidth="1"/>
    <col min="5164" max="5164" width="3.7109375" style="7" customWidth="1"/>
    <col min="5165" max="5165" width="4.140625" style="7" customWidth="1"/>
    <col min="5166" max="5166" width="3.7109375" style="7" customWidth="1"/>
    <col min="5167" max="5167" width="4.28515625" style="7" customWidth="1"/>
    <col min="5168" max="5169" width="3.7109375" style="7" customWidth="1"/>
    <col min="5170" max="5172" width="4" style="7" customWidth="1"/>
    <col min="5173" max="5173" width="4.140625" style="7" customWidth="1"/>
    <col min="5174" max="5174" width="4" style="7" customWidth="1"/>
    <col min="5175" max="5178" width="4.140625" style="7" customWidth="1"/>
    <col min="5179" max="5179" width="8.7109375" style="7" customWidth="1"/>
    <col min="5180" max="5411" width="9.140625" style="7"/>
    <col min="5412" max="5412" width="6.7109375" style="7" customWidth="1"/>
    <col min="5413" max="5413" width="16" style="7" customWidth="1"/>
    <col min="5414" max="5414" width="12.28515625" style="7" customWidth="1"/>
    <col min="5415" max="5415" width="6.140625" style="7" customWidth="1"/>
    <col min="5416" max="5417" width="4.28515625" style="7" customWidth="1"/>
    <col min="5418" max="5419" width="4" style="7" customWidth="1"/>
    <col min="5420" max="5420" width="3.7109375" style="7" customWidth="1"/>
    <col min="5421" max="5421" width="4.140625" style="7" customWidth="1"/>
    <col min="5422" max="5422" width="3.7109375" style="7" customWidth="1"/>
    <col min="5423" max="5423" width="4.28515625" style="7" customWidth="1"/>
    <col min="5424" max="5425" width="3.7109375" style="7" customWidth="1"/>
    <col min="5426" max="5428" width="4" style="7" customWidth="1"/>
    <col min="5429" max="5429" width="4.140625" style="7" customWidth="1"/>
    <col min="5430" max="5430" width="4" style="7" customWidth="1"/>
    <col min="5431" max="5434" width="4.140625" style="7" customWidth="1"/>
    <col min="5435" max="5435" width="8.7109375" style="7" customWidth="1"/>
    <col min="5436" max="5667" width="9.140625" style="7"/>
    <col min="5668" max="5668" width="6.7109375" style="7" customWidth="1"/>
    <col min="5669" max="5669" width="16" style="7" customWidth="1"/>
    <col min="5670" max="5670" width="12.28515625" style="7" customWidth="1"/>
    <col min="5671" max="5671" width="6.140625" style="7" customWidth="1"/>
    <col min="5672" max="5673" width="4.28515625" style="7" customWidth="1"/>
    <col min="5674" max="5675" width="4" style="7" customWidth="1"/>
    <col min="5676" max="5676" width="3.7109375" style="7" customWidth="1"/>
    <col min="5677" max="5677" width="4.140625" style="7" customWidth="1"/>
    <col min="5678" max="5678" width="3.7109375" style="7" customWidth="1"/>
    <col min="5679" max="5679" width="4.28515625" style="7" customWidth="1"/>
    <col min="5680" max="5681" width="3.7109375" style="7" customWidth="1"/>
    <col min="5682" max="5684" width="4" style="7" customWidth="1"/>
    <col min="5685" max="5685" width="4.140625" style="7" customWidth="1"/>
    <col min="5686" max="5686" width="4" style="7" customWidth="1"/>
    <col min="5687" max="5690" width="4.140625" style="7" customWidth="1"/>
    <col min="5691" max="5691" width="8.7109375" style="7" customWidth="1"/>
    <col min="5692" max="5923" width="9.140625" style="7"/>
    <col min="5924" max="5924" width="6.7109375" style="7" customWidth="1"/>
    <col min="5925" max="5925" width="16" style="7" customWidth="1"/>
    <col min="5926" max="5926" width="12.28515625" style="7" customWidth="1"/>
    <col min="5927" max="5927" width="6.140625" style="7" customWidth="1"/>
    <col min="5928" max="5929" width="4.28515625" style="7" customWidth="1"/>
    <col min="5930" max="5931" width="4" style="7" customWidth="1"/>
    <col min="5932" max="5932" width="3.7109375" style="7" customWidth="1"/>
    <col min="5933" max="5933" width="4.140625" style="7" customWidth="1"/>
    <col min="5934" max="5934" width="3.7109375" style="7" customWidth="1"/>
    <col min="5935" max="5935" width="4.28515625" style="7" customWidth="1"/>
    <col min="5936" max="5937" width="3.7109375" style="7" customWidth="1"/>
    <col min="5938" max="5940" width="4" style="7" customWidth="1"/>
    <col min="5941" max="5941" width="4.140625" style="7" customWidth="1"/>
    <col min="5942" max="5942" width="4" style="7" customWidth="1"/>
    <col min="5943" max="5946" width="4.140625" style="7" customWidth="1"/>
    <col min="5947" max="5947" width="8.7109375" style="7" customWidth="1"/>
    <col min="5948" max="6179" width="9.140625" style="7"/>
    <col min="6180" max="6180" width="6.7109375" style="7" customWidth="1"/>
    <col min="6181" max="6181" width="16" style="7" customWidth="1"/>
    <col min="6182" max="6182" width="12.28515625" style="7" customWidth="1"/>
    <col min="6183" max="6183" width="6.140625" style="7" customWidth="1"/>
    <col min="6184" max="6185" width="4.28515625" style="7" customWidth="1"/>
    <col min="6186" max="6187" width="4" style="7" customWidth="1"/>
    <col min="6188" max="6188" width="3.7109375" style="7" customWidth="1"/>
    <col min="6189" max="6189" width="4.140625" style="7" customWidth="1"/>
    <col min="6190" max="6190" width="3.7109375" style="7" customWidth="1"/>
    <col min="6191" max="6191" width="4.28515625" style="7" customWidth="1"/>
    <col min="6192" max="6193" width="3.7109375" style="7" customWidth="1"/>
    <col min="6194" max="6196" width="4" style="7" customWidth="1"/>
    <col min="6197" max="6197" width="4.140625" style="7" customWidth="1"/>
    <col min="6198" max="6198" width="4" style="7" customWidth="1"/>
    <col min="6199" max="6202" width="4.140625" style="7" customWidth="1"/>
    <col min="6203" max="6203" width="8.7109375" style="7" customWidth="1"/>
    <col min="6204" max="6435" width="9.140625" style="7"/>
    <col min="6436" max="6436" width="6.7109375" style="7" customWidth="1"/>
    <col min="6437" max="6437" width="16" style="7" customWidth="1"/>
    <col min="6438" max="6438" width="12.28515625" style="7" customWidth="1"/>
    <col min="6439" max="6439" width="6.140625" style="7" customWidth="1"/>
    <col min="6440" max="6441" width="4.28515625" style="7" customWidth="1"/>
    <col min="6442" max="6443" width="4" style="7" customWidth="1"/>
    <col min="6444" max="6444" width="3.7109375" style="7" customWidth="1"/>
    <col min="6445" max="6445" width="4.140625" style="7" customWidth="1"/>
    <col min="6446" max="6446" width="3.7109375" style="7" customWidth="1"/>
    <col min="6447" max="6447" width="4.28515625" style="7" customWidth="1"/>
    <col min="6448" max="6449" width="3.7109375" style="7" customWidth="1"/>
    <col min="6450" max="6452" width="4" style="7" customWidth="1"/>
    <col min="6453" max="6453" width="4.140625" style="7" customWidth="1"/>
    <col min="6454" max="6454" width="4" style="7" customWidth="1"/>
    <col min="6455" max="6458" width="4.140625" style="7" customWidth="1"/>
    <col min="6459" max="6459" width="8.7109375" style="7" customWidth="1"/>
    <col min="6460" max="6691" width="9.140625" style="7"/>
    <col min="6692" max="6692" width="6.7109375" style="7" customWidth="1"/>
    <col min="6693" max="6693" width="16" style="7" customWidth="1"/>
    <col min="6694" max="6694" width="12.28515625" style="7" customWidth="1"/>
    <col min="6695" max="6695" width="6.140625" style="7" customWidth="1"/>
    <col min="6696" max="6697" width="4.28515625" style="7" customWidth="1"/>
    <col min="6698" max="6699" width="4" style="7" customWidth="1"/>
    <col min="6700" max="6700" width="3.7109375" style="7" customWidth="1"/>
    <col min="6701" max="6701" width="4.140625" style="7" customWidth="1"/>
    <col min="6702" max="6702" width="3.7109375" style="7" customWidth="1"/>
    <col min="6703" max="6703" width="4.28515625" style="7" customWidth="1"/>
    <col min="6704" max="6705" width="3.7109375" style="7" customWidth="1"/>
    <col min="6706" max="6708" width="4" style="7" customWidth="1"/>
    <col min="6709" max="6709" width="4.140625" style="7" customWidth="1"/>
    <col min="6710" max="6710" width="4" style="7" customWidth="1"/>
    <col min="6711" max="6714" width="4.140625" style="7" customWidth="1"/>
    <col min="6715" max="6715" width="8.7109375" style="7" customWidth="1"/>
    <col min="6716" max="6947" width="9.140625" style="7"/>
    <col min="6948" max="6948" width="6.7109375" style="7" customWidth="1"/>
    <col min="6949" max="6949" width="16" style="7" customWidth="1"/>
    <col min="6950" max="6950" width="12.28515625" style="7" customWidth="1"/>
    <col min="6951" max="6951" width="6.140625" style="7" customWidth="1"/>
    <col min="6952" max="6953" width="4.28515625" style="7" customWidth="1"/>
    <col min="6954" max="6955" width="4" style="7" customWidth="1"/>
    <col min="6956" max="6956" width="3.7109375" style="7" customWidth="1"/>
    <col min="6957" max="6957" width="4.140625" style="7" customWidth="1"/>
    <col min="6958" max="6958" width="3.7109375" style="7" customWidth="1"/>
    <col min="6959" max="6959" width="4.28515625" style="7" customWidth="1"/>
    <col min="6960" max="6961" width="3.7109375" style="7" customWidth="1"/>
    <col min="6962" max="6964" width="4" style="7" customWidth="1"/>
    <col min="6965" max="6965" width="4.140625" style="7" customWidth="1"/>
    <col min="6966" max="6966" width="4" style="7" customWidth="1"/>
    <col min="6967" max="6970" width="4.140625" style="7" customWidth="1"/>
    <col min="6971" max="6971" width="8.7109375" style="7" customWidth="1"/>
    <col min="6972" max="7203" width="9.140625" style="7"/>
    <col min="7204" max="7204" width="6.7109375" style="7" customWidth="1"/>
    <col min="7205" max="7205" width="16" style="7" customWidth="1"/>
    <col min="7206" max="7206" width="12.28515625" style="7" customWidth="1"/>
    <col min="7207" max="7207" width="6.140625" style="7" customWidth="1"/>
    <col min="7208" max="7209" width="4.28515625" style="7" customWidth="1"/>
    <col min="7210" max="7211" width="4" style="7" customWidth="1"/>
    <col min="7212" max="7212" width="3.7109375" style="7" customWidth="1"/>
    <col min="7213" max="7213" width="4.140625" style="7" customWidth="1"/>
    <col min="7214" max="7214" width="3.7109375" style="7" customWidth="1"/>
    <col min="7215" max="7215" width="4.28515625" style="7" customWidth="1"/>
    <col min="7216" max="7217" width="3.7109375" style="7" customWidth="1"/>
    <col min="7218" max="7220" width="4" style="7" customWidth="1"/>
    <col min="7221" max="7221" width="4.140625" style="7" customWidth="1"/>
    <col min="7222" max="7222" width="4" style="7" customWidth="1"/>
    <col min="7223" max="7226" width="4.140625" style="7" customWidth="1"/>
    <col min="7227" max="7227" width="8.7109375" style="7" customWidth="1"/>
    <col min="7228" max="7459" width="9.140625" style="7"/>
    <col min="7460" max="7460" width="6.7109375" style="7" customWidth="1"/>
    <col min="7461" max="7461" width="16" style="7" customWidth="1"/>
    <col min="7462" max="7462" width="12.28515625" style="7" customWidth="1"/>
    <col min="7463" max="7463" width="6.140625" style="7" customWidth="1"/>
    <col min="7464" max="7465" width="4.28515625" style="7" customWidth="1"/>
    <col min="7466" max="7467" width="4" style="7" customWidth="1"/>
    <col min="7468" max="7468" width="3.7109375" style="7" customWidth="1"/>
    <col min="7469" max="7469" width="4.140625" style="7" customWidth="1"/>
    <col min="7470" max="7470" width="3.7109375" style="7" customWidth="1"/>
    <col min="7471" max="7471" width="4.28515625" style="7" customWidth="1"/>
    <col min="7472" max="7473" width="3.7109375" style="7" customWidth="1"/>
    <col min="7474" max="7476" width="4" style="7" customWidth="1"/>
    <col min="7477" max="7477" width="4.140625" style="7" customWidth="1"/>
    <col min="7478" max="7478" width="4" style="7" customWidth="1"/>
    <col min="7479" max="7482" width="4.140625" style="7" customWidth="1"/>
    <col min="7483" max="7483" width="8.7109375" style="7" customWidth="1"/>
    <col min="7484" max="7715" width="9.140625" style="7"/>
    <col min="7716" max="7716" width="6.7109375" style="7" customWidth="1"/>
    <col min="7717" max="7717" width="16" style="7" customWidth="1"/>
    <col min="7718" max="7718" width="12.28515625" style="7" customWidth="1"/>
    <col min="7719" max="7719" width="6.140625" style="7" customWidth="1"/>
    <col min="7720" max="7721" width="4.28515625" style="7" customWidth="1"/>
    <col min="7722" max="7723" width="4" style="7" customWidth="1"/>
    <col min="7724" max="7724" width="3.7109375" style="7" customWidth="1"/>
    <col min="7725" max="7725" width="4.140625" style="7" customWidth="1"/>
    <col min="7726" max="7726" width="3.7109375" style="7" customWidth="1"/>
    <col min="7727" max="7727" width="4.28515625" style="7" customWidth="1"/>
    <col min="7728" max="7729" width="3.7109375" style="7" customWidth="1"/>
    <col min="7730" max="7732" width="4" style="7" customWidth="1"/>
    <col min="7733" max="7733" width="4.140625" style="7" customWidth="1"/>
    <col min="7734" max="7734" width="4" style="7" customWidth="1"/>
    <col min="7735" max="7738" width="4.140625" style="7" customWidth="1"/>
    <col min="7739" max="7739" width="8.7109375" style="7" customWidth="1"/>
    <col min="7740" max="7971" width="9.140625" style="7"/>
    <col min="7972" max="7972" width="6.7109375" style="7" customWidth="1"/>
    <col min="7973" max="7973" width="16" style="7" customWidth="1"/>
    <col min="7974" max="7974" width="12.28515625" style="7" customWidth="1"/>
    <col min="7975" max="7975" width="6.140625" style="7" customWidth="1"/>
    <col min="7976" max="7977" width="4.28515625" style="7" customWidth="1"/>
    <col min="7978" max="7979" width="4" style="7" customWidth="1"/>
    <col min="7980" max="7980" width="3.7109375" style="7" customWidth="1"/>
    <col min="7981" max="7981" width="4.140625" style="7" customWidth="1"/>
    <col min="7982" max="7982" width="3.7109375" style="7" customWidth="1"/>
    <col min="7983" max="7983" width="4.28515625" style="7" customWidth="1"/>
    <col min="7984" max="7985" width="3.7109375" style="7" customWidth="1"/>
    <col min="7986" max="7988" width="4" style="7" customWidth="1"/>
    <col min="7989" max="7989" width="4.140625" style="7" customWidth="1"/>
    <col min="7990" max="7990" width="4" style="7" customWidth="1"/>
    <col min="7991" max="7994" width="4.140625" style="7" customWidth="1"/>
    <col min="7995" max="7995" width="8.7109375" style="7" customWidth="1"/>
    <col min="7996" max="8227" width="9.140625" style="7"/>
    <col min="8228" max="8228" width="6.7109375" style="7" customWidth="1"/>
    <col min="8229" max="8229" width="16" style="7" customWidth="1"/>
    <col min="8230" max="8230" width="12.28515625" style="7" customWidth="1"/>
    <col min="8231" max="8231" width="6.140625" style="7" customWidth="1"/>
    <col min="8232" max="8233" width="4.28515625" style="7" customWidth="1"/>
    <col min="8234" max="8235" width="4" style="7" customWidth="1"/>
    <col min="8236" max="8236" width="3.7109375" style="7" customWidth="1"/>
    <col min="8237" max="8237" width="4.140625" style="7" customWidth="1"/>
    <col min="8238" max="8238" width="3.7109375" style="7" customWidth="1"/>
    <col min="8239" max="8239" width="4.28515625" style="7" customWidth="1"/>
    <col min="8240" max="8241" width="3.7109375" style="7" customWidth="1"/>
    <col min="8242" max="8244" width="4" style="7" customWidth="1"/>
    <col min="8245" max="8245" width="4.140625" style="7" customWidth="1"/>
    <col min="8246" max="8246" width="4" style="7" customWidth="1"/>
    <col min="8247" max="8250" width="4.140625" style="7" customWidth="1"/>
    <col min="8251" max="8251" width="8.7109375" style="7" customWidth="1"/>
    <col min="8252" max="8483" width="9.140625" style="7"/>
    <col min="8484" max="8484" width="6.7109375" style="7" customWidth="1"/>
    <col min="8485" max="8485" width="16" style="7" customWidth="1"/>
    <col min="8486" max="8486" width="12.28515625" style="7" customWidth="1"/>
    <col min="8487" max="8487" width="6.140625" style="7" customWidth="1"/>
    <col min="8488" max="8489" width="4.28515625" style="7" customWidth="1"/>
    <col min="8490" max="8491" width="4" style="7" customWidth="1"/>
    <col min="8492" max="8492" width="3.7109375" style="7" customWidth="1"/>
    <col min="8493" max="8493" width="4.140625" style="7" customWidth="1"/>
    <col min="8494" max="8494" width="3.7109375" style="7" customWidth="1"/>
    <col min="8495" max="8495" width="4.28515625" style="7" customWidth="1"/>
    <col min="8496" max="8497" width="3.7109375" style="7" customWidth="1"/>
    <col min="8498" max="8500" width="4" style="7" customWidth="1"/>
    <col min="8501" max="8501" width="4.140625" style="7" customWidth="1"/>
    <col min="8502" max="8502" width="4" style="7" customWidth="1"/>
    <col min="8503" max="8506" width="4.140625" style="7" customWidth="1"/>
    <col min="8507" max="8507" width="8.7109375" style="7" customWidth="1"/>
    <col min="8508" max="8739" width="9.140625" style="7"/>
    <col min="8740" max="8740" width="6.7109375" style="7" customWidth="1"/>
    <col min="8741" max="8741" width="16" style="7" customWidth="1"/>
    <col min="8742" max="8742" width="12.28515625" style="7" customWidth="1"/>
    <col min="8743" max="8743" width="6.140625" style="7" customWidth="1"/>
    <col min="8744" max="8745" width="4.28515625" style="7" customWidth="1"/>
    <col min="8746" max="8747" width="4" style="7" customWidth="1"/>
    <col min="8748" max="8748" width="3.7109375" style="7" customWidth="1"/>
    <col min="8749" max="8749" width="4.140625" style="7" customWidth="1"/>
    <col min="8750" max="8750" width="3.7109375" style="7" customWidth="1"/>
    <col min="8751" max="8751" width="4.28515625" style="7" customWidth="1"/>
    <col min="8752" max="8753" width="3.7109375" style="7" customWidth="1"/>
    <col min="8754" max="8756" width="4" style="7" customWidth="1"/>
    <col min="8757" max="8757" width="4.140625" style="7" customWidth="1"/>
    <col min="8758" max="8758" width="4" style="7" customWidth="1"/>
    <col min="8759" max="8762" width="4.140625" style="7" customWidth="1"/>
    <col min="8763" max="8763" width="8.7109375" style="7" customWidth="1"/>
    <col min="8764" max="8995" width="9.140625" style="7"/>
    <col min="8996" max="8996" width="6.7109375" style="7" customWidth="1"/>
    <col min="8997" max="8997" width="16" style="7" customWidth="1"/>
    <col min="8998" max="8998" width="12.28515625" style="7" customWidth="1"/>
    <col min="8999" max="8999" width="6.140625" style="7" customWidth="1"/>
    <col min="9000" max="9001" width="4.28515625" style="7" customWidth="1"/>
    <col min="9002" max="9003" width="4" style="7" customWidth="1"/>
    <col min="9004" max="9004" width="3.7109375" style="7" customWidth="1"/>
    <col min="9005" max="9005" width="4.140625" style="7" customWidth="1"/>
    <col min="9006" max="9006" width="3.7109375" style="7" customWidth="1"/>
    <col min="9007" max="9007" width="4.28515625" style="7" customWidth="1"/>
    <col min="9008" max="9009" width="3.7109375" style="7" customWidth="1"/>
    <col min="9010" max="9012" width="4" style="7" customWidth="1"/>
    <col min="9013" max="9013" width="4.140625" style="7" customWidth="1"/>
    <col min="9014" max="9014" width="4" style="7" customWidth="1"/>
    <col min="9015" max="9018" width="4.140625" style="7" customWidth="1"/>
    <col min="9019" max="9019" width="8.7109375" style="7" customWidth="1"/>
    <col min="9020" max="9251" width="9.140625" style="7"/>
    <col min="9252" max="9252" width="6.7109375" style="7" customWidth="1"/>
    <col min="9253" max="9253" width="16" style="7" customWidth="1"/>
    <col min="9254" max="9254" width="12.28515625" style="7" customWidth="1"/>
    <col min="9255" max="9255" width="6.140625" style="7" customWidth="1"/>
    <col min="9256" max="9257" width="4.28515625" style="7" customWidth="1"/>
    <col min="9258" max="9259" width="4" style="7" customWidth="1"/>
    <col min="9260" max="9260" width="3.7109375" style="7" customWidth="1"/>
    <col min="9261" max="9261" width="4.140625" style="7" customWidth="1"/>
    <col min="9262" max="9262" width="3.7109375" style="7" customWidth="1"/>
    <col min="9263" max="9263" width="4.28515625" style="7" customWidth="1"/>
    <col min="9264" max="9265" width="3.7109375" style="7" customWidth="1"/>
    <col min="9266" max="9268" width="4" style="7" customWidth="1"/>
    <col min="9269" max="9269" width="4.140625" style="7" customWidth="1"/>
    <col min="9270" max="9270" width="4" style="7" customWidth="1"/>
    <col min="9271" max="9274" width="4.140625" style="7" customWidth="1"/>
    <col min="9275" max="9275" width="8.7109375" style="7" customWidth="1"/>
    <col min="9276" max="9507" width="9.140625" style="7"/>
    <col min="9508" max="9508" width="6.7109375" style="7" customWidth="1"/>
    <col min="9509" max="9509" width="16" style="7" customWidth="1"/>
    <col min="9510" max="9510" width="12.28515625" style="7" customWidth="1"/>
    <col min="9511" max="9511" width="6.140625" style="7" customWidth="1"/>
    <col min="9512" max="9513" width="4.28515625" style="7" customWidth="1"/>
    <col min="9514" max="9515" width="4" style="7" customWidth="1"/>
    <col min="9516" max="9516" width="3.7109375" style="7" customWidth="1"/>
    <col min="9517" max="9517" width="4.140625" style="7" customWidth="1"/>
    <col min="9518" max="9518" width="3.7109375" style="7" customWidth="1"/>
    <col min="9519" max="9519" width="4.28515625" style="7" customWidth="1"/>
    <col min="9520" max="9521" width="3.7109375" style="7" customWidth="1"/>
    <col min="9522" max="9524" width="4" style="7" customWidth="1"/>
    <col min="9525" max="9525" width="4.140625" style="7" customWidth="1"/>
    <col min="9526" max="9526" width="4" style="7" customWidth="1"/>
    <col min="9527" max="9530" width="4.140625" style="7" customWidth="1"/>
    <col min="9531" max="9531" width="8.7109375" style="7" customWidth="1"/>
    <col min="9532" max="9763" width="9.140625" style="7"/>
    <col min="9764" max="9764" width="6.7109375" style="7" customWidth="1"/>
    <col min="9765" max="9765" width="16" style="7" customWidth="1"/>
    <col min="9766" max="9766" width="12.28515625" style="7" customWidth="1"/>
    <col min="9767" max="9767" width="6.140625" style="7" customWidth="1"/>
    <col min="9768" max="9769" width="4.28515625" style="7" customWidth="1"/>
    <col min="9770" max="9771" width="4" style="7" customWidth="1"/>
    <col min="9772" max="9772" width="3.7109375" style="7" customWidth="1"/>
    <col min="9773" max="9773" width="4.140625" style="7" customWidth="1"/>
    <col min="9774" max="9774" width="3.7109375" style="7" customWidth="1"/>
    <col min="9775" max="9775" width="4.28515625" style="7" customWidth="1"/>
    <col min="9776" max="9777" width="3.7109375" style="7" customWidth="1"/>
    <col min="9778" max="9780" width="4" style="7" customWidth="1"/>
    <col min="9781" max="9781" width="4.140625" style="7" customWidth="1"/>
    <col min="9782" max="9782" width="4" style="7" customWidth="1"/>
    <col min="9783" max="9786" width="4.140625" style="7" customWidth="1"/>
    <col min="9787" max="9787" width="8.7109375" style="7" customWidth="1"/>
    <col min="9788" max="10019" width="9.140625" style="7"/>
    <col min="10020" max="10020" width="6.7109375" style="7" customWidth="1"/>
    <col min="10021" max="10021" width="16" style="7" customWidth="1"/>
    <col min="10022" max="10022" width="12.28515625" style="7" customWidth="1"/>
    <col min="10023" max="10023" width="6.140625" style="7" customWidth="1"/>
    <col min="10024" max="10025" width="4.28515625" style="7" customWidth="1"/>
    <col min="10026" max="10027" width="4" style="7" customWidth="1"/>
    <col min="10028" max="10028" width="3.7109375" style="7" customWidth="1"/>
    <col min="10029" max="10029" width="4.140625" style="7" customWidth="1"/>
    <col min="10030" max="10030" width="3.7109375" style="7" customWidth="1"/>
    <col min="10031" max="10031" width="4.28515625" style="7" customWidth="1"/>
    <col min="10032" max="10033" width="3.7109375" style="7" customWidth="1"/>
    <col min="10034" max="10036" width="4" style="7" customWidth="1"/>
    <col min="10037" max="10037" width="4.140625" style="7" customWidth="1"/>
    <col min="10038" max="10038" width="4" style="7" customWidth="1"/>
    <col min="10039" max="10042" width="4.140625" style="7" customWidth="1"/>
    <col min="10043" max="10043" width="8.7109375" style="7" customWidth="1"/>
    <col min="10044" max="10275" width="9.140625" style="7"/>
    <col min="10276" max="10276" width="6.7109375" style="7" customWidth="1"/>
    <col min="10277" max="10277" width="16" style="7" customWidth="1"/>
    <col min="10278" max="10278" width="12.28515625" style="7" customWidth="1"/>
    <col min="10279" max="10279" width="6.140625" style="7" customWidth="1"/>
    <col min="10280" max="10281" width="4.28515625" style="7" customWidth="1"/>
    <col min="10282" max="10283" width="4" style="7" customWidth="1"/>
    <col min="10284" max="10284" width="3.7109375" style="7" customWidth="1"/>
    <col min="10285" max="10285" width="4.140625" style="7" customWidth="1"/>
    <col min="10286" max="10286" width="3.7109375" style="7" customWidth="1"/>
    <col min="10287" max="10287" width="4.28515625" style="7" customWidth="1"/>
    <col min="10288" max="10289" width="3.7109375" style="7" customWidth="1"/>
    <col min="10290" max="10292" width="4" style="7" customWidth="1"/>
    <col min="10293" max="10293" width="4.140625" style="7" customWidth="1"/>
    <col min="10294" max="10294" width="4" style="7" customWidth="1"/>
    <col min="10295" max="10298" width="4.140625" style="7" customWidth="1"/>
    <col min="10299" max="10299" width="8.7109375" style="7" customWidth="1"/>
    <col min="10300" max="10531" width="9.140625" style="7"/>
    <col min="10532" max="10532" width="6.7109375" style="7" customWidth="1"/>
    <col min="10533" max="10533" width="16" style="7" customWidth="1"/>
    <col min="10534" max="10534" width="12.28515625" style="7" customWidth="1"/>
    <col min="10535" max="10535" width="6.140625" style="7" customWidth="1"/>
    <col min="10536" max="10537" width="4.28515625" style="7" customWidth="1"/>
    <col min="10538" max="10539" width="4" style="7" customWidth="1"/>
    <col min="10540" max="10540" width="3.7109375" style="7" customWidth="1"/>
    <col min="10541" max="10541" width="4.140625" style="7" customWidth="1"/>
    <col min="10542" max="10542" width="3.7109375" style="7" customWidth="1"/>
    <col min="10543" max="10543" width="4.28515625" style="7" customWidth="1"/>
    <col min="10544" max="10545" width="3.7109375" style="7" customWidth="1"/>
    <col min="10546" max="10548" width="4" style="7" customWidth="1"/>
    <col min="10549" max="10549" width="4.140625" style="7" customWidth="1"/>
    <col min="10550" max="10550" width="4" style="7" customWidth="1"/>
    <col min="10551" max="10554" width="4.140625" style="7" customWidth="1"/>
    <col min="10555" max="10555" width="8.7109375" style="7" customWidth="1"/>
    <col min="10556" max="10787" width="9.140625" style="7"/>
    <col min="10788" max="10788" width="6.7109375" style="7" customWidth="1"/>
    <col min="10789" max="10789" width="16" style="7" customWidth="1"/>
    <col min="10790" max="10790" width="12.28515625" style="7" customWidth="1"/>
    <col min="10791" max="10791" width="6.140625" style="7" customWidth="1"/>
    <col min="10792" max="10793" width="4.28515625" style="7" customWidth="1"/>
    <col min="10794" max="10795" width="4" style="7" customWidth="1"/>
    <col min="10796" max="10796" width="3.7109375" style="7" customWidth="1"/>
    <col min="10797" max="10797" width="4.140625" style="7" customWidth="1"/>
    <col min="10798" max="10798" width="3.7109375" style="7" customWidth="1"/>
    <col min="10799" max="10799" width="4.28515625" style="7" customWidth="1"/>
    <col min="10800" max="10801" width="3.7109375" style="7" customWidth="1"/>
    <col min="10802" max="10804" width="4" style="7" customWidth="1"/>
    <col min="10805" max="10805" width="4.140625" style="7" customWidth="1"/>
    <col min="10806" max="10806" width="4" style="7" customWidth="1"/>
    <col min="10807" max="10810" width="4.140625" style="7" customWidth="1"/>
    <col min="10811" max="10811" width="8.7109375" style="7" customWidth="1"/>
    <col min="10812" max="11043" width="9.140625" style="7"/>
    <col min="11044" max="11044" width="6.7109375" style="7" customWidth="1"/>
    <col min="11045" max="11045" width="16" style="7" customWidth="1"/>
    <col min="11046" max="11046" width="12.28515625" style="7" customWidth="1"/>
    <col min="11047" max="11047" width="6.140625" style="7" customWidth="1"/>
    <col min="11048" max="11049" width="4.28515625" style="7" customWidth="1"/>
    <col min="11050" max="11051" width="4" style="7" customWidth="1"/>
    <col min="11052" max="11052" width="3.7109375" style="7" customWidth="1"/>
    <col min="11053" max="11053" width="4.140625" style="7" customWidth="1"/>
    <col min="11054" max="11054" width="3.7109375" style="7" customWidth="1"/>
    <col min="11055" max="11055" width="4.28515625" style="7" customWidth="1"/>
    <col min="11056" max="11057" width="3.7109375" style="7" customWidth="1"/>
    <col min="11058" max="11060" width="4" style="7" customWidth="1"/>
    <col min="11061" max="11061" width="4.140625" style="7" customWidth="1"/>
    <col min="11062" max="11062" width="4" style="7" customWidth="1"/>
    <col min="11063" max="11066" width="4.140625" style="7" customWidth="1"/>
    <col min="11067" max="11067" width="8.7109375" style="7" customWidth="1"/>
    <col min="11068" max="11299" width="9.140625" style="7"/>
    <col min="11300" max="11300" width="6.7109375" style="7" customWidth="1"/>
    <col min="11301" max="11301" width="16" style="7" customWidth="1"/>
    <col min="11302" max="11302" width="12.28515625" style="7" customWidth="1"/>
    <col min="11303" max="11303" width="6.140625" style="7" customWidth="1"/>
    <col min="11304" max="11305" width="4.28515625" style="7" customWidth="1"/>
    <col min="11306" max="11307" width="4" style="7" customWidth="1"/>
    <col min="11308" max="11308" width="3.7109375" style="7" customWidth="1"/>
    <col min="11309" max="11309" width="4.140625" style="7" customWidth="1"/>
    <col min="11310" max="11310" width="3.7109375" style="7" customWidth="1"/>
    <col min="11311" max="11311" width="4.28515625" style="7" customWidth="1"/>
    <col min="11312" max="11313" width="3.7109375" style="7" customWidth="1"/>
    <col min="11314" max="11316" width="4" style="7" customWidth="1"/>
    <col min="11317" max="11317" width="4.140625" style="7" customWidth="1"/>
    <col min="11318" max="11318" width="4" style="7" customWidth="1"/>
    <col min="11319" max="11322" width="4.140625" style="7" customWidth="1"/>
    <col min="11323" max="11323" width="8.7109375" style="7" customWidth="1"/>
    <col min="11324" max="11555" width="9.140625" style="7"/>
    <col min="11556" max="11556" width="6.7109375" style="7" customWidth="1"/>
    <col min="11557" max="11557" width="16" style="7" customWidth="1"/>
    <col min="11558" max="11558" width="12.28515625" style="7" customWidth="1"/>
    <col min="11559" max="11559" width="6.140625" style="7" customWidth="1"/>
    <col min="11560" max="11561" width="4.28515625" style="7" customWidth="1"/>
    <col min="11562" max="11563" width="4" style="7" customWidth="1"/>
    <col min="11564" max="11564" width="3.7109375" style="7" customWidth="1"/>
    <col min="11565" max="11565" width="4.140625" style="7" customWidth="1"/>
    <col min="11566" max="11566" width="3.7109375" style="7" customWidth="1"/>
    <col min="11567" max="11567" width="4.28515625" style="7" customWidth="1"/>
    <col min="11568" max="11569" width="3.7109375" style="7" customWidth="1"/>
    <col min="11570" max="11572" width="4" style="7" customWidth="1"/>
    <col min="11573" max="11573" width="4.140625" style="7" customWidth="1"/>
    <col min="11574" max="11574" width="4" style="7" customWidth="1"/>
    <col min="11575" max="11578" width="4.140625" style="7" customWidth="1"/>
    <col min="11579" max="11579" width="8.7109375" style="7" customWidth="1"/>
    <col min="11580" max="11811" width="9.140625" style="7"/>
    <col min="11812" max="11812" width="6.7109375" style="7" customWidth="1"/>
    <col min="11813" max="11813" width="16" style="7" customWidth="1"/>
    <col min="11814" max="11814" width="12.28515625" style="7" customWidth="1"/>
    <col min="11815" max="11815" width="6.140625" style="7" customWidth="1"/>
    <col min="11816" max="11817" width="4.28515625" style="7" customWidth="1"/>
    <col min="11818" max="11819" width="4" style="7" customWidth="1"/>
    <col min="11820" max="11820" width="3.7109375" style="7" customWidth="1"/>
    <col min="11821" max="11821" width="4.140625" style="7" customWidth="1"/>
    <col min="11822" max="11822" width="3.7109375" style="7" customWidth="1"/>
    <col min="11823" max="11823" width="4.28515625" style="7" customWidth="1"/>
    <col min="11824" max="11825" width="3.7109375" style="7" customWidth="1"/>
    <col min="11826" max="11828" width="4" style="7" customWidth="1"/>
    <col min="11829" max="11829" width="4.140625" style="7" customWidth="1"/>
    <col min="11830" max="11830" width="4" style="7" customWidth="1"/>
    <col min="11831" max="11834" width="4.140625" style="7" customWidth="1"/>
    <col min="11835" max="11835" width="8.7109375" style="7" customWidth="1"/>
    <col min="11836" max="12067" width="9.140625" style="7"/>
    <col min="12068" max="12068" width="6.7109375" style="7" customWidth="1"/>
    <col min="12069" max="12069" width="16" style="7" customWidth="1"/>
    <col min="12070" max="12070" width="12.28515625" style="7" customWidth="1"/>
    <col min="12071" max="12071" width="6.140625" style="7" customWidth="1"/>
    <col min="12072" max="12073" width="4.28515625" style="7" customWidth="1"/>
    <col min="12074" max="12075" width="4" style="7" customWidth="1"/>
    <col min="12076" max="12076" width="3.7109375" style="7" customWidth="1"/>
    <col min="12077" max="12077" width="4.140625" style="7" customWidth="1"/>
    <col min="12078" max="12078" width="3.7109375" style="7" customWidth="1"/>
    <col min="12079" max="12079" width="4.28515625" style="7" customWidth="1"/>
    <col min="12080" max="12081" width="3.7109375" style="7" customWidth="1"/>
    <col min="12082" max="12084" width="4" style="7" customWidth="1"/>
    <col min="12085" max="12085" width="4.140625" style="7" customWidth="1"/>
    <col min="12086" max="12086" width="4" style="7" customWidth="1"/>
    <col min="12087" max="12090" width="4.140625" style="7" customWidth="1"/>
    <col min="12091" max="12091" width="8.7109375" style="7" customWidth="1"/>
    <col min="12092" max="12323" width="9.140625" style="7"/>
    <col min="12324" max="12324" width="6.7109375" style="7" customWidth="1"/>
    <col min="12325" max="12325" width="16" style="7" customWidth="1"/>
    <col min="12326" max="12326" width="12.28515625" style="7" customWidth="1"/>
    <col min="12327" max="12327" width="6.140625" style="7" customWidth="1"/>
    <col min="12328" max="12329" width="4.28515625" style="7" customWidth="1"/>
    <col min="12330" max="12331" width="4" style="7" customWidth="1"/>
    <col min="12332" max="12332" width="3.7109375" style="7" customWidth="1"/>
    <col min="12333" max="12333" width="4.140625" style="7" customWidth="1"/>
    <col min="12334" max="12334" width="3.7109375" style="7" customWidth="1"/>
    <col min="12335" max="12335" width="4.28515625" style="7" customWidth="1"/>
    <col min="12336" max="12337" width="3.7109375" style="7" customWidth="1"/>
    <col min="12338" max="12340" width="4" style="7" customWidth="1"/>
    <col min="12341" max="12341" width="4.140625" style="7" customWidth="1"/>
    <col min="12342" max="12342" width="4" style="7" customWidth="1"/>
    <col min="12343" max="12346" width="4.140625" style="7" customWidth="1"/>
    <col min="12347" max="12347" width="8.7109375" style="7" customWidth="1"/>
    <col min="12348" max="12579" width="9.140625" style="7"/>
    <col min="12580" max="12580" width="6.7109375" style="7" customWidth="1"/>
    <col min="12581" max="12581" width="16" style="7" customWidth="1"/>
    <col min="12582" max="12582" width="12.28515625" style="7" customWidth="1"/>
    <col min="12583" max="12583" width="6.140625" style="7" customWidth="1"/>
    <col min="12584" max="12585" width="4.28515625" style="7" customWidth="1"/>
    <col min="12586" max="12587" width="4" style="7" customWidth="1"/>
    <col min="12588" max="12588" width="3.7109375" style="7" customWidth="1"/>
    <col min="12589" max="12589" width="4.140625" style="7" customWidth="1"/>
    <col min="12590" max="12590" width="3.7109375" style="7" customWidth="1"/>
    <col min="12591" max="12591" width="4.28515625" style="7" customWidth="1"/>
    <col min="12592" max="12593" width="3.7109375" style="7" customWidth="1"/>
    <col min="12594" max="12596" width="4" style="7" customWidth="1"/>
    <col min="12597" max="12597" width="4.140625" style="7" customWidth="1"/>
    <col min="12598" max="12598" width="4" style="7" customWidth="1"/>
    <col min="12599" max="12602" width="4.140625" style="7" customWidth="1"/>
    <col min="12603" max="12603" width="8.7109375" style="7" customWidth="1"/>
    <col min="12604" max="12835" width="9.140625" style="7"/>
    <col min="12836" max="12836" width="6.7109375" style="7" customWidth="1"/>
    <col min="12837" max="12837" width="16" style="7" customWidth="1"/>
    <col min="12838" max="12838" width="12.28515625" style="7" customWidth="1"/>
    <col min="12839" max="12839" width="6.140625" style="7" customWidth="1"/>
    <col min="12840" max="12841" width="4.28515625" style="7" customWidth="1"/>
    <col min="12842" max="12843" width="4" style="7" customWidth="1"/>
    <col min="12844" max="12844" width="3.7109375" style="7" customWidth="1"/>
    <col min="12845" max="12845" width="4.140625" style="7" customWidth="1"/>
    <col min="12846" max="12846" width="3.7109375" style="7" customWidth="1"/>
    <col min="12847" max="12847" width="4.28515625" style="7" customWidth="1"/>
    <col min="12848" max="12849" width="3.7109375" style="7" customWidth="1"/>
    <col min="12850" max="12852" width="4" style="7" customWidth="1"/>
    <col min="12853" max="12853" width="4.140625" style="7" customWidth="1"/>
    <col min="12854" max="12854" width="4" style="7" customWidth="1"/>
    <col min="12855" max="12858" width="4.140625" style="7" customWidth="1"/>
    <col min="12859" max="12859" width="8.7109375" style="7" customWidth="1"/>
    <col min="12860" max="13091" width="9.140625" style="7"/>
    <col min="13092" max="13092" width="6.7109375" style="7" customWidth="1"/>
    <col min="13093" max="13093" width="16" style="7" customWidth="1"/>
    <col min="13094" max="13094" width="12.28515625" style="7" customWidth="1"/>
    <col min="13095" max="13095" width="6.140625" style="7" customWidth="1"/>
    <col min="13096" max="13097" width="4.28515625" style="7" customWidth="1"/>
    <col min="13098" max="13099" width="4" style="7" customWidth="1"/>
    <col min="13100" max="13100" width="3.7109375" style="7" customWidth="1"/>
    <col min="13101" max="13101" width="4.140625" style="7" customWidth="1"/>
    <col min="13102" max="13102" width="3.7109375" style="7" customWidth="1"/>
    <col min="13103" max="13103" width="4.28515625" style="7" customWidth="1"/>
    <col min="13104" max="13105" width="3.7109375" style="7" customWidth="1"/>
    <col min="13106" max="13108" width="4" style="7" customWidth="1"/>
    <col min="13109" max="13109" width="4.140625" style="7" customWidth="1"/>
    <col min="13110" max="13110" width="4" style="7" customWidth="1"/>
    <col min="13111" max="13114" width="4.140625" style="7" customWidth="1"/>
    <col min="13115" max="13115" width="8.7109375" style="7" customWidth="1"/>
    <col min="13116" max="13347" width="9.140625" style="7"/>
    <col min="13348" max="13348" width="6.7109375" style="7" customWidth="1"/>
    <col min="13349" max="13349" width="16" style="7" customWidth="1"/>
    <col min="13350" max="13350" width="12.28515625" style="7" customWidth="1"/>
    <col min="13351" max="13351" width="6.140625" style="7" customWidth="1"/>
    <col min="13352" max="13353" width="4.28515625" style="7" customWidth="1"/>
    <col min="13354" max="13355" width="4" style="7" customWidth="1"/>
    <col min="13356" max="13356" width="3.7109375" style="7" customWidth="1"/>
    <col min="13357" max="13357" width="4.140625" style="7" customWidth="1"/>
    <col min="13358" max="13358" width="3.7109375" style="7" customWidth="1"/>
    <col min="13359" max="13359" width="4.28515625" style="7" customWidth="1"/>
    <col min="13360" max="13361" width="3.7109375" style="7" customWidth="1"/>
    <col min="13362" max="13364" width="4" style="7" customWidth="1"/>
    <col min="13365" max="13365" width="4.140625" style="7" customWidth="1"/>
    <col min="13366" max="13366" width="4" style="7" customWidth="1"/>
    <col min="13367" max="13370" width="4.140625" style="7" customWidth="1"/>
    <col min="13371" max="13371" width="8.7109375" style="7" customWidth="1"/>
    <col min="13372" max="13603" width="9.140625" style="7"/>
    <col min="13604" max="13604" width="6.7109375" style="7" customWidth="1"/>
    <col min="13605" max="13605" width="16" style="7" customWidth="1"/>
    <col min="13606" max="13606" width="12.28515625" style="7" customWidth="1"/>
    <col min="13607" max="13607" width="6.140625" style="7" customWidth="1"/>
    <col min="13608" max="13609" width="4.28515625" style="7" customWidth="1"/>
    <col min="13610" max="13611" width="4" style="7" customWidth="1"/>
    <col min="13612" max="13612" width="3.7109375" style="7" customWidth="1"/>
    <col min="13613" max="13613" width="4.140625" style="7" customWidth="1"/>
    <col min="13614" max="13614" width="3.7109375" style="7" customWidth="1"/>
    <col min="13615" max="13615" width="4.28515625" style="7" customWidth="1"/>
    <col min="13616" max="13617" width="3.7109375" style="7" customWidth="1"/>
    <col min="13618" max="13620" width="4" style="7" customWidth="1"/>
    <col min="13621" max="13621" width="4.140625" style="7" customWidth="1"/>
    <col min="13622" max="13622" width="4" style="7" customWidth="1"/>
    <col min="13623" max="13626" width="4.140625" style="7" customWidth="1"/>
    <col min="13627" max="13627" width="8.7109375" style="7" customWidth="1"/>
    <col min="13628" max="13859" width="9.140625" style="7"/>
    <col min="13860" max="13860" width="6.7109375" style="7" customWidth="1"/>
    <col min="13861" max="13861" width="16" style="7" customWidth="1"/>
    <col min="13862" max="13862" width="12.28515625" style="7" customWidth="1"/>
    <col min="13863" max="13863" width="6.140625" style="7" customWidth="1"/>
    <col min="13864" max="13865" width="4.28515625" style="7" customWidth="1"/>
    <col min="13866" max="13867" width="4" style="7" customWidth="1"/>
    <col min="13868" max="13868" width="3.7109375" style="7" customWidth="1"/>
    <col min="13869" max="13869" width="4.140625" style="7" customWidth="1"/>
    <col min="13870" max="13870" width="3.7109375" style="7" customWidth="1"/>
    <col min="13871" max="13871" width="4.28515625" style="7" customWidth="1"/>
    <col min="13872" max="13873" width="3.7109375" style="7" customWidth="1"/>
    <col min="13874" max="13876" width="4" style="7" customWidth="1"/>
    <col min="13877" max="13877" width="4.140625" style="7" customWidth="1"/>
    <col min="13878" max="13878" width="4" style="7" customWidth="1"/>
    <col min="13879" max="13882" width="4.140625" style="7" customWidth="1"/>
    <col min="13883" max="13883" width="8.7109375" style="7" customWidth="1"/>
    <col min="13884" max="14115" width="9.140625" style="7"/>
    <col min="14116" max="14116" width="6.7109375" style="7" customWidth="1"/>
    <col min="14117" max="14117" width="16" style="7" customWidth="1"/>
    <col min="14118" max="14118" width="12.28515625" style="7" customWidth="1"/>
    <col min="14119" max="14119" width="6.140625" style="7" customWidth="1"/>
    <col min="14120" max="14121" width="4.28515625" style="7" customWidth="1"/>
    <col min="14122" max="14123" width="4" style="7" customWidth="1"/>
    <col min="14124" max="14124" width="3.7109375" style="7" customWidth="1"/>
    <col min="14125" max="14125" width="4.140625" style="7" customWidth="1"/>
    <col min="14126" max="14126" width="3.7109375" style="7" customWidth="1"/>
    <col min="14127" max="14127" width="4.28515625" style="7" customWidth="1"/>
    <col min="14128" max="14129" width="3.7109375" style="7" customWidth="1"/>
    <col min="14130" max="14132" width="4" style="7" customWidth="1"/>
    <col min="14133" max="14133" width="4.140625" style="7" customWidth="1"/>
    <col min="14134" max="14134" width="4" style="7" customWidth="1"/>
    <col min="14135" max="14138" width="4.140625" style="7" customWidth="1"/>
    <col min="14139" max="14139" width="8.7109375" style="7" customWidth="1"/>
    <col min="14140" max="14371" width="9.140625" style="7"/>
    <col min="14372" max="14372" width="6.7109375" style="7" customWidth="1"/>
    <col min="14373" max="14373" width="16" style="7" customWidth="1"/>
    <col min="14374" max="14374" width="12.28515625" style="7" customWidth="1"/>
    <col min="14375" max="14375" width="6.140625" style="7" customWidth="1"/>
    <col min="14376" max="14377" width="4.28515625" style="7" customWidth="1"/>
    <col min="14378" max="14379" width="4" style="7" customWidth="1"/>
    <col min="14380" max="14380" width="3.7109375" style="7" customWidth="1"/>
    <col min="14381" max="14381" width="4.140625" style="7" customWidth="1"/>
    <col min="14382" max="14382" width="3.7109375" style="7" customWidth="1"/>
    <col min="14383" max="14383" width="4.28515625" style="7" customWidth="1"/>
    <col min="14384" max="14385" width="3.7109375" style="7" customWidth="1"/>
    <col min="14386" max="14388" width="4" style="7" customWidth="1"/>
    <col min="14389" max="14389" width="4.140625" style="7" customWidth="1"/>
    <col min="14390" max="14390" width="4" style="7" customWidth="1"/>
    <col min="14391" max="14394" width="4.140625" style="7" customWidth="1"/>
    <col min="14395" max="14395" width="8.7109375" style="7" customWidth="1"/>
    <col min="14396" max="14627" width="9.140625" style="7"/>
    <col min="14628" max="14628" width="6.7109375" style="7" customWidth="1"/>
    <col min="14629" max="14629" width="16" style="7" customWidth="1"/>
    <col min="14630" max="14630" width="12.28515625" style="7" customWidth="1"/>
    <col min="14631" max="14631" width="6.140625" style="7" customWidth="1"/>
    <col min="14632" max="14633" width="4.28515625" style="7" customWidth="1"/>
    <col min="14634" max="14635" width="4" style="7" customWidth="1"/>
    <col min="14636" max="14636" width="3.7109375" style="7" customWidth="1"/>
    <col min="14637" max="14637" width="4.140625" style="7" customWidth="1"/>
    <col min="14638" max="14638" width="3.7109375" style="7" customWidth="1"/>
    <col min="14639" max="14639" width="4.28515625" style="7" customWidth="1"/>
    <col min="14640" max="14641" width="3.7109375" style="7" customWidth="1"/>
    <col min="14642" max="14644" width="4" style="7" customWidth="1"/>
    <col min="14645" max="14645" width="4.140625" style="7" customWidth="1"/>
    <col min="14646" max="14646" width="4" style="7" customWidth="1"/>
    <col min="14647" max="14650" width="4.140625" style="7" customWidth="1"/>
    <col min="14651" max="14651" width="8.7109375" style="7" customWidth="1"/>
    <col min="14652" max="14883" width="9.140625" style="7"/>
    <col min="14884" max="14884" width="6.7109375" style="7" customWidth="1"/>
    <col min="14885" max="14885" width="16" style="7" customWidth="1"/>
    <col min="14886" max="14886" width="12.28515625" style="7" customWidth="1"/>
    <col min="14887" max="14887" width="6.140625" style="7" customWidth="1"/>
    <col min="14888" max="14889" width="4.28515625" style="7" customWidth="1"/>
    <col min="14890" max="14891" width="4" style="7" customWidth="1"/>
    <col min="14892" max="14892" width="3.7109375" style="7" customWidth="1"/>
    <col min="14893" max="14893" width="4.140625" style="7" customWidth="1"/>
    <col min="14894" max="14894" width="3.7109375" style="7" customWidth="1"/>
    <col min="14895" max="14895" width="4.28515625" style="7" customWidth="1"/>
    <col min="14896" max="14897" width="3.7109375" style="7" customWidth="1"/>
    <col min="14898" max="14900" width="4" style="7" customWidth="1"/>
    <col min="14901" max="14901" width="4.140625" style="7" customWidth="1"/>
    <col min="14902" max="14902" width="4" style="7" customWidth="1"/>
    <col min="14903" max="14906" width="4.140625" style="7" customWidth="1"/>
    <col min="14907" max="14907" width="8.7109375" style="7" customWidth="1"/>
    <col min="14908" max="15139" width="9.140625" style="7"/>
    <col min="15140" max="15140" width="6.7109375" style="7" customWidth="1"/>
    <col min="15141" max="15141" width="16" style="7" customWidth="1"/>
    <col min="15142" max="15142" width="12.28515625" style="7" customWidth="1"/>
    <col min="15143" max="15143" width="6.140625" style="7" customWidth="1"/>
    <col min="15144" max="15145" width="4.28515625" style="7" customWidth="1"/>
    <col min="15146" max="15147" width="4" style="7" customWidth="1"/>
    <col min="15148" max="15148" width="3.7109375" style="7" customWidth="1"/>
    <col min="15149" max="15149" width="4.140625" style="7" customWidth="1"/>
    <col min="15150" max="15150" width="3.7109375" style="7" customWidth="1"/>
    <col min="15151" max="15151" width="4.28515625" style="7" customWidth="1"/>
    <col min="15152" max="15153" width="3.7109375" style="7" customWidth="1"/>
    <col min="15154" max="15156" width="4" style="7" customWidth="1"/>
    <col min="15157" max="15157" width="4.140625" style="7" customWidth="1"/>
    <col min="15158" max="15158" width="4" style="7" customWidth="1"/>
    <col min="15159" max="15162" width="4.140625" style="7" customWidth="1"/>
    <col min="15163" max="15163" width="8.7109375" style="7" customWidth="1"/>
    <col min="15164" max="15395" width="9.140625" style="7"/>
    <col min="15396" max="15396" width="6.7109375" style="7" customWidth="1"/>
    <col min="15397" max="15397" width="16" style="7" customWidth="1"/>
    <col min="15398" max="15398" width="12.28515625" style="7" customWidth="1"/>
    <col min="15399" max="15399" width="6.140625" style="7" customWidth="1"/>
    <col min="15400" max="15401" width="4.28515625" style="7" customWidth="1"/>
    <col min="15402" max="15403" width="4" style="7" customWidth="1"/>
    <col min="15404" max="15404" width="3.7109375" style="7" customWidth="1"/>
    <col min="15405" max="15405" width="4.140625" style="7" customWidth="1"/>
    <col min="15406" max="15406" width="3.7109375" style="7" customWidth="1"/>
    <col min="15407" max="15407" width="4.28515625" style="7" customWidth="1"/>
    <col min="15408" max="15409" width="3.7109375" style="7" customWidth="1"/>
    <col min="15410" max="15412" width="4" style="7" customWidth="1"/>
    <col min="15413" max="15413" width="4.140625" style="7" customWidth="1"/>
    <col min="15414" max="15414" width="4" style="7" customWidth="1"/>
    <col min="15415" max="15418" width="4.140625" style="7" customWidth="1"/>
    <col min="15419" max="15419" width="8.7109375" style="7" customWidth="1"/>
    <col min="15420" max="15651" width="9.140625" style="7"/>
    <col min="15652" max="15652" width="6.7109375" style="7" customWidth="1"/>
    <col min="15653" max="15653" width="16" style="7" customWidth="1"/>
    <col min="15654" max="15654" width="12.28515625" style="7" customWidth="1"/>
    <col min="15655" max="15655" width="6.140625" style="7" customWidth="1"/>
    <col min="15656" max="15657" width="4.28515625" style="7" customWidth="1"/>
    <col min="15658" max="15659" width="4" style="7" customWidth="1"/>
    <col min="15660" max="15660" width="3.7109375" style="7" customWidth="1"/>
    <col min="15661" max="15661" width="4.140625" style="7" customWidth="1"/>
    <col min="15662" max="15662" width="3.7109375" style="7" customWidth="1"/>
    <col min="15663" max="15663" width="4.28515625" style="7" customWidth="1"/>
    <col min="15664" max="15665" width="3.7109375" style="7" customWidth="1"/>
    <col min="15666" max="15668" width="4" style="7" customWidth="1"/>
    <col min="15669" max="15669" width="4.140625" style="7" customWidth="1"/>
    <col min="15670" max="15670" width="4" style="7" customWidth="1"/>
    <col min="15671" max="15674" width="4.140625" style="7" customWidth="1"/>
    <col min="15675" max="15675" width="8.7109375" style="7" customWidth="1"/>
    <col min="15676" max="15907" width="9.140625" style="7"/>
    <col min="15908" max="15908" width="6.7109375" style="7" customWidth="1"/>
    <col min="15909" max="15909" width="16" style="7" customWidth="1"/>
    <col min="15910" max="15910" width="12.28515625" style="7" customWidth="1"/>
    <col min="15911" max="15911" width="6.140625" style="7" customWidth="1"/>
    <col min="15912" max="15913" width="4.28515625" style="7" customWidth="1"/>
    <col min="15914" max="15915" width="4" style="7" customWidth="1"/>
    <col min="15916" max="15916" width="3.7109375" style="7" customWidth="1"/>
    <col min="15917" max="15917" width="4.140625" style="7" customWidth="1"/>
    <col min="15918" max="15918" width="3.7109375" style="7" customWidth="1"/>
    <col min="15919" max="15919" width="4.28515625" style="7" customWidth="1"/>
    <col min="15920" max="15921" width="3.7109375" style="7" customWidth="1"/>
    <col min="15922" max="15924" width="4" style="7" customWidth="1"/>
    <col min="15925" max="15925" width="4.140625" style="7" customWidth="1"/>
    <col min="15926" max="15926" width="4" style="7" customWidth="1"/>
    <col min="15927" max="15930" width="4.140625" style="7" customWidth="1"/>
    <col min="15931" max="15931" width="8.7109375" style="7" customWidth="1"/>
    <col min="15932" max="16163" width="9.140625" style="7"/>
    <col min="16164" max="16164" width="6.7109375" style="7" customWidth="1"/>
    <col min="16165" max="16165" width="16" style="7" customWidth="1"/>
    <col min="16166" max="16166" width="12.28515625" style="7" customWidth="1"/>
    <col min="16167" max="16167" width="6.140625" style="7" customWidth="1"/>
    <col min="16168" max="16169" width="4.28515625" style="7" customWidth="1"/>
    <col min="16170" max="16171" width="4" style="7" customWidth="1"/>
    <col min="16172" max="16172" width="3.7109375" style="7" customWidth="1"/>
    <col min="16173" max="16173" width="4.140625" style="7" customWidth="1"/>
    <col min="16174" max="16174" width="3.7109375" style="7" customWidth="1"/>
    <col min="16175" max="16175" width="4.28515625" style="7" customWidth="1"/>
    <col min="16176" max="16177" width="3.7109375" style="7" customWidth="1"/>
    <col min="16178" max="16180" width="4" style="7" customWidth="1"/>
    <col min="16181" max="16181" width="4.140625" style="7" customWidth="1"/>
    <col min="16182" max="16182" width="4" style="7" customWidth="1"/>
    <col min="16183" max="16186" width="4.140625" style="7" customWidth="1"/>
    <col min="16187" max="16187" width="8.7109375" style="7" customWidth="1"/>
    <col min="16188" max="16384" width="9.140625" style="7"/>
  </cols>
  <sheetData>
    <row r="1" spans="1:64" s="6" customFormat="1" ht="15" customHeight="1" x14ac:dyDescent="0.2">
      <c r="A1" s="23"/>
      <c r="B1" s="23"/>
      <c r="C1" s="214" t="s">
        <v>0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3"/>
      <c r="BK1" s="23"/>
      <c r="BL1" s="23"/>
    </row>
    <row r="2" spans="1:64" s="6" customFormat="1" ht="15" customHeight="1" x14ac:dyDescent="0.2">
      <c r="A2" s="23"/>
      <c r="B2" s="23"/>
      <c r="C2" s="215" t="str">
        <f>ANAMENÜ!B1</f>
        <v>ODUNPAZARI KAYMAKAMLIĞI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3"/>
      <c r="BK2" s="23"/>
      <c r="BL2" s="23"/>
    </row>
    <row r="3" spans="1:64" s="6" customFormat="1" ht="12.75" customHeight="1" x14ac:dyDescent="0.2">
      <c r="A3" s="23"/>
      <c r="B3" s="23"/>
      <c r="C3" s="215" t="str">
        <f>ANAMENÜ!B3</f>
        <v>OKULUN ADINI BİLMİYORUM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3"/>
      <c r="BK3" s="23"/>
      <c r="BL3" s="23"/>
    </row>
    <row r="4" spans="1:64" s="6" customFormat="1" ht="18" x14ac:dyDescent="0.25">
      <c r="A4" s="23"/>
      <c r="B4" s="23"/>
      <c r="C4" s="24" t="s">
        <v>2</v>
      </c>
      <c r="D4" s="103" t="str">
        <f>ANAMENÜ!B4</f>
        <v>30033816-841-E</v>
      </c>
      <c r="E4" s="10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1">
        <f ca="1">TODAY()</f>
        <v>44118</v>
      </c>
      <c r="BJ4" s="23"/>
      <c r="BK4" s="23"/>
      <c r="BL4" s="23"/>
    </row>
    <row r="5" spans="1:64" s="6" customFormat="1" ht="15" hidden="1" customHeight="1" x14ac:dyDescent="0.2">
      <c r="A5" s="23"/>
      <c r="B5" s="23"/>
      <c r="C5" s="24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85"/>
      <c r="BI5" s="28"/>
      <c r="BJ5" s="23"/>
      <c r="BK5" s="23"/>
      <c r="BL5" s="23"/>
    </row>
    <row r="6" spans="1:64" s="6" customFormat="1" ht="15" x14ac:dyDescent="0.2">
      <c r="A6" s="23"/>
      <c r="B6" s="23"/>
      <c r="C6" s="26" t="s">
        <v>3</v>
      </c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185"/>
      <c r="BI6" s="28"/>
      <c r="BJ6" s="23"/>
      <c r="BK6" s="23"/>
      <c r="BL6" s="23"/>
    </row>
    <row r="7" spans="1:64" s="6" customFormat="1" ht="12.75" customHeight="1" x14ac:dyDescent="0.2">
      <c r="A7" s="23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185"/>
      <c r="BI7" s="28"/>
      <c r="BJ7" s="23"/>
      <c r="BK7" s="23"/>
      <c r="BL7" s="23"/>
    </row>
    <row r="8" spans="1:64" s="6" customFormat="1" ht="13.9" customHeight="1" x14ac:dyDescent="0.2">
      <c r="A8" s="23"/>
      <c r="B8" s="23"/>
      <c r="C8" s="216" t="s">
        <v>44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3"/>
      <c r="BK8" s="23"/>
      <c r="BL8" s="23"/>
    </row>
    <row r="9" spans="1:64" s="6" customFormat="1" ht="16.5" customHeight="1" x14ac:dyDescent="0.2">
      <c r="A9" s="23"/>
      <c r="B9" s="23"/>
      <c r="C9" s="216" t="s">
        <v>72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3"/>
      <c r="BK9" s="23"/>
      <c r="BL9" s="23"/>
    </row>
    <row r="10" spans="1:64" s="6" customFormat="1" ht="24.75" customHeight="1" x14ac:dyDescent="0.25">
      <c r="A10" s="23"/>
      <c r="B10" s="23"/>
      <c r="C10" s="183" t="s">
        <v>5</v>
      </c>
      <c r="D10" s="80" t="s">
        <v>6</v>
      </c>
      <c r="E10" s="80"/>
      <c r="F10" s="80"/>
      <c r="G10" s="80"/>
      <c r="H10" s="80"/>
      <c r="I10" s="80"/>
      <c r="J10" s="80"/>
      <c r="K10" s="8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23"/>
      <c r="BK10" s="23"/>
      <c r="BL10" s="23"/>
    </row>
    <row r="11" spans="1:64" s="6" customFormat="1" ht="10.5" customHeight="1" x14ac:dyDescent="0.2">
      <c r="A11" s="23"/>
      <c r="B11" s="2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8"/>
      <c r="BJ11" s="23"/>
      <c r="BK11" s="23"/>
      <c r="BL11" s="23"/>
    </row>
    <row r="12" spans="1:64" s="6" customFormat="1" ht="18" customHeight="1" x14ac:dyDescent="0.2">
      <c r="A12" s="23"/>
      <c r="B12" s="23"/>
      <c r="C12" s="23"/>
      <c r="D12" s="213" t="s">
        <v>79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3"/>
      <c r="BK12" s="23"/>
      <c r="BL12" s="23"/>
    </row>
    <row r="13" spans="1:64" s="6" customFormat="1" ht="15.75" customHeight="1" x14ac:dyDescent="0.25">
      <c r="A13" s="23"/>
      <c r="B13" s="23"/>
      <c r="C13" s="23"/>
      <c r="D13" s="218" t="s">
        <v>69</v>
      </c>
      <c r="E13" s="218"/>
      <c r="F13" s="77">
        <f ca="1">ANAMENÜ!C5</f>
        <v>44118</v>
      </c>
      <c r="G13" s="78" t="s">
        <v>68</v>
      </c>
      <c r="H13" s="219">
        <f>ANAMENÜ!C7</f>
        <v>0</v>
      </c>
      <c r="I13" s="219"/>
      <c r="J13" s="219"/>
      <c r="K13" s="219"/>
      <c r="L13" s="80" t="s">
        <v>70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3"/>
      <c r="Y13" s="23"/>
      <c r="Z13" s="23"/>
      <c r="AA13" s="23"/>
      <c r="AB13" s="220">
        <f>ANAMENÜ!E10</f>
        <v>20.448540000000001</v>
      </c>
      <c r="AC13" s="220"/>
      <c r="AD13" s="79" t="s">
        <v>71</v>
      </c>
      <c r="AE13" s="23"/>
      <c r="AF13" s="85"/>
      <c r="AG13" s="221">
        <f>ANAMENÜ!E11</f>
        <v>21.90915</v>
      </c>
      <c r="AH13" s="221"/>
      <c r="AI13" s="80" t="s">
        <v>117</v>
      </c>
      <c r="AJ13" s="80"/>
      <c r="AK13" s="23"/>
      <c r="AL13" s="23"/>
      <c r="AM13" s="23"/>
      <c r="AN13" s="23"/>
      <c r="AO13" s="23"/>
      <c r="AP13" s="23"/>
      <c r="AQ13" s="23"/>
      <c r="AR13" s="23"/>
      <c r="AS13" s="23"/>
      <c r="AT13" s="78"/>
      <c r="AU13" s="78"/>
      <c r="AV13" s="78"/>
      <c r="AW13" s="78"/>
      <c r="AX13" s="78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  <c r="BI13" s="81"/>
      <c r="BJ13" s="23"/>
      <c r="BK13" s="23"/>
      <c r="BL13" s="23"/>
    </row>
    <row r="14" spans="1:64" s="6" customFormat="1" ht="18" x14ac:dyDescent="0.25">
      <c r="A14" s="23"/>
      <c r="B14" s="23"/>
      <c r="C14" s="64"/>
      <c r="D14" s="222" t="s">
        <v>118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3"/>
      <c r="BK14" s="23"/>
      <c r="BL14" s="23"/>
    </row>
    <row r="15" spans="1:64" s="6" customFormat="1" ht="12.75" hidden="1" customHeight="1" x14ac:dyDescent="0.25">
      <c r="A15" s="23"/>
      <c r="B15" s="23"/>
      <c r="C15" s="65" t="s">
        <v>16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183"/>
      <c r="AI15" s="183"/>
      <c r="AJ15" s="183"/>
      <c r="AK15" s="183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1"/>
      <c r="BJ15" s="23"/>
      <c r="BK15" s="23"/>
      <c r="BL15" s="23"/>
    </row>
    <row r="16" spans="1:64" s="6" customFormat="1" ht="18" x14ac:dyDescent="0.25">
      <c r="A16" s="23"/>
      <c r="B16" s="23"/>
      <c r="C16" s="65"/>
      <c r="D16" s="83" t="s">
        <v>17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84"/>
      <c r="BI16" s="81"/>
      <c r="BJ16" s="23"/>
      <c r="BK16" s="23"/>
      <c r="BL16" s="23"/>
    </row>
    <row r="17" spans="1:64" s="6" customFormat="1" ht="4.5" customHeight="1" x14ac:dyDescent="0.2">
      <c r="A17" s="23"/>
      <c r="B17" s="2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23"/>
      <c r="BK17" s="23"/>
      <c r="BL17" s="23"/>
    </row>
    <row r="18" spans="1:64" s="6" customFormat="1" ht="23.25" customHeight="1" x14ac:dyDescent="0.2">
      <c r="A18" s="23"/>
      <c r="B18" s="23"/>
      <c r="C18" s="245" t="s">
        <v>7</v>
      </c>
      <c r="D18" s="246"/>
      <c r="E18" s="246"/>
      <c r="F18" s="246"/>
      <c r="G18" s="247"/>
      <c r="H18" s="238" t="s">
        <v>8</v>
      </c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40"/>
      <c r="AT18" s="229" t="s">
        <v>149</v>
      </c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1"/>
      <c r="BH18" s="235" t="s">
        <v>42</v>
      </c>
      <c r="BI18" s="235" t="s">
        <v>43</v>
      </c>
      <c r="BJ18" s="23"/>
      <c r="BK18" s="23"/>
      <c r="BL18" s="23"/>
    </row>
    <row r="19" spans="1:64" s="6" customFormat="1" ht="19.5" customHeight="1" x14ac:dyDescent="0.2">
      <c r="A19" s="23"/>
      <c r="B19" s="23"/>
      <c r="C19" s="252" t="s">
        <v>151</v>
      </c>
      <c r="D19" s="248" t="s">
        <v>9</v>
      </c>
      <c r="E19" s="250" t="s">
        <v>46</v>
      </c>
      <c r="F19" s="252" t="s">
        <v>10</v>
      </c>
      <c r="G19" s="254" t="s">
        <v>59</v>
      </c>
      <c r="H19" s="68" t="s">
        <v>102</v>
      </c>
      <c r="I19" s="69"/>
      <c r="J19" s="70"/>
      <c r="K19" s="71" t="s">
        <v>48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120"/>
      <c r="W19" s="120"/>
      <c r="X19" s="120"/>
      <c r="Y19" s="120"/>
      <c r="Z19" s="31"/>
      <c r="AA19" s="244" t="s">
        <v>64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32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4"/>
      <c r="BH19" s="236"/>
      <c r="BI19" s="236"/>
      <c r="BJ19" s="23"/>
      <c r="BK19" s="23"/>
      <c r="BL19" s="23"/>
    </row>
    <row r="20" spans="1:64" s="6" customFormat="1" ht="106.5" customHeight="1" x14ac:dyDescent="0.2">
      <c r="A20" s="23"/>
      <c r="B20" s="23"/>
      <c r="C20" s="253"/>
      <c r="D20" s="249"/>
      <c r="E20" s="251"/>
      <c r="F20" s="253"/>
      <c r="G20" s="254"/>
      <c r="H20" s="84" t="s">
        <v>60</v>
      </c>
      <c r="I20" s="106" t="s">
        <v>100</v>
      </c>
      <c r="J20" s="107" t="s">
        <v>101</v>
      </c>
      <c r="K20" s="106" t="s">
        <v>105</v>
      </c>
      <c r="L20" s="84" t="s">
        <v>61</v>
      </c>
      <c r="M20" s="108" t="s">
        <v>62</v>
      </c>
      <c r="N20" s="109" t="s">
        <v>147</v>
      </c>
      <c r="O20" s="110" t="s">
        <v>143</v>
      </c>
      <c r="P20" s="109" t="s">
        <v>157</v>
      </c>
      <c r="Q20" s="110" t="s">
        <v>156</v>
      </c>
      <c r="R20" s="113" t="s">
        <v>73</v>
      </c>
      <c r="S20" s="110" t="s">
        <v>141</v>
      </c>
      <c r="T20" s="112" t="s">
        <v>140</v>
      </c>
      <c r="U20" s="109" t="s">
        <v>113</v>
      </c>
      <c r="V20" s="112"/>
      <c r="W20" s="112"/>
      <c r="X20" s="112" t="s">
        <v>163</v>
      </c>
      <c r="Y20" s="112" t="s">
        <v>154</v>
      </c>
      <c r="Z20" s="112" t="s">
        <v>131</v>
      </c>
      <c r="AA20" s="108" t="s">
        <v>106</v>
      </c>
      <c r="AB20" s="84" t="s">
        <v>63</v>
      </c>
      <c r="AC20" s="108" t="s">
        <v>110</v>
      </c>
      <c r="AD20" s="113" t="s">
        <v>115</v>
      </c>
      <c r="AE20" s="122" t="s">
        <v>160</v>
      </c>
      <c r="AF20" s="121" t="s">
        <v>158</v>
      </c>
      <c r="AG20" s="111" t="s">
        <v>114</v>
      </c>
      <c r="AH20" s="113" t="s">
        <v>108</v>
      </c>
      <c r="AI20" s="111" t="s">
        <v>148</v>
      </c>
      <c r="AJ20" s="181" t="s">
        <v>162</v>
      </c>
      <c r="AK20" s="113" t="s">
        <v>168</v>
      </c>
      <c r="AL20" s="108" t="s">
        <v>107</v>
      </c>
      <c r="AM20" s="113" t="s">
        <v>11</v>
      </c>
      <c r="AN20" s="111" t="s">
        <v>164</v>
      </c>
      <c r="AO20" s="181" t="s">
        <v>153</v>
      </c>
      <c r="AP20" s="181" t="s">
        <v>153</v>
      </c>
      <c r="AQ20" s="181" t="s">
        <v>155</v>
      </c>
      <c r="AR20" s="181" t="s">
        <v>155</v>
      </c>
      <c r="AS20" s="84" t="s">
        <v>116</v>
      </c>
      <c r="AT20" s="94" t="s">
        <v>124</v>
      </c>
      <c r="AU20" s="95" t="s">
        <v>127</v>
      </c>
      <c r="AV20" s="95" t="s">
        <v>30</v>
      </c>
      <c r="AW20" s="95" t="s">
        <v>133</v>
      </c>
      <c r="AX20" s="95" t="s">
        <v>134</v>
      </c>
      <c r="AY20" s="95" t="s">
        <v>145</v>
      </c>
      <c r="AZ20" s="95" t="s">
        <v>144</v>
      </c>
      <c r="BA20" s="93" t="s">
        <v>125</v>
      </c>
      <c r="BB20" s="118" t="s">
        <v>141</v>
      </c>
      <c r="BC20" s="93" t="s">
        <v>126</v>
      </c>
      <c r="BD20" s="96" t="s">
        <v>146</v>
      </c>
      <c r="BE20" s="98" t="s">
        <v>130</v>
      </c>
      <c r="BF20" s="96" t="s">
        <v>129</v>
      </c>
      <c r="BG20" s="96" t="s">
        <v>128</v>
      </c>
      <c r="BH20" s="237"/>
      <c r="BI20" s="237"/>
      <c r="BJ20" s="23"/>
      <c r="BK20" s="23"/>
      <c r="BL20" s="23"/>
    </row>
    <row r="21" spans="1:64" ht="20.100000000000001" customHeight="1" x14ac:dyDescent="0.25">
      <c r="A21" s="22"/>
      <c r="B21" s="23"/>
      <c r="C21" s="99">
        <v>1</v>
      </c>
      <c r="D21" s="138" t="s">
        <v>152</v>
      </c>
      <c r="E21" s="139" t="s">
        <v>26</v>
      </c>
      <c r="F21" s="140" t="s">
        <v>49</v>
      </c>
      <c r="G21" s="138" t="s">
        <v>49</v>
      </c>
      <c r="H21" s="141">
        <f t="shared" ref="H21:H65" si="0">IF(F21="Rehber Öğretmen","18",IF(F21="Geç Görv-Form.Öğr.","18",IF(F21="O.Md-Reh Arş","24",IF(F21="O.Md-Okl Önc","25",IF(F21="O.Md-İlköğrt","24",IF(F21="O.Md-Özel Eğt","25",IF(F21="O.Md-And Lise ","25",IF(F21="O.Md.Pnsl.An.Fen L","30",IF(F21="O.Md-Mesl.L.","30",IF(F21="O.Md-Olg-Halk Eğt","30",IF(F21="O.Md Yr-Reh Arş","20",IF(F21="O.Md-Reh Arş","24",IF(F21="O.Md Yr-Okl Önc","20",IF(F21="O.Md Yr-İlköğrt","19",IF(F21="O.Md Yr-Özel Eğt","20",IF(F21="O.Md Yr-And Lise ","20",IF(F21="O.Md Yr-Pnsl.An Fen","22",IF(F21="O.Md Yr-Mesl Tek","20",IF(F21="O.Md Yr-Olg-Halk Eğt","19",IF(F21="O.Md Yr.Pn.Sorm","28",IF(F21="O.Md Yr-Reh Arş","19",)))))))))))))))))))))</f>
        <v>0</v>
      </c>
      <c r="I21" s="142"/>
      <c r="J21" s="142"/>
      <c r="K21" s="143">
        <v>18</v>
      </c>
      <c r="L21" s="143">
        <v>11</v>
      </c>
      <c r="M21" s="143">
        <v>1</v>
      </c>
      <c r="N21" s="143"/>
      <c r="O21" s="143">
        <v>10</v>
      </c>
      <c r="P21" s="143"/>
      <c r="Q21" s="143"/>
      <c r="R21" s="143"/>
      <c r="S21" s="143"/>
      <c r="T21" s="144">
        <f t="shared" ref="T21:T66" si="1">IF(U21&gt;40,U21-40,)</f>
        <v>0</v>
      </c>
      <c r="U21" s="145">
        <f t="shared" ref="U21:U65" si="2">SUM(K21:S21)</f>
        <v>40</v>
      </c>
      <c r="V21" s="142">
        <f t="shared" ref="V21:V65" si="3">AI21/2</f>
        <v>0</v>
      </c>
      <c r="W21" s="186">
        <f>U21+V21</f>
        <v>40</v>
      </c>
      <c r="X21" s="141">
        <f>FLOOR(W21/10,1)</f>
        <v>4</v>
      </c>
      <c r="Y21" s="141">
        <f t="shared" ref="Y21:Y65" si="4">IF(H21&gt;0,0,X21)</f>
        <v>4</v>
      </c>
      <c r="Z21" s="146">
        <f>IF(Y21&gt;3,Y21-3)</f>
        <v>1</v>
      </c>
      <c r="AA21" s="147">
        <f t="shared" ref="AA21:AA65" si="5">Y21-Z21</f>
        <v>3</v>
      </c>
      <c r="AB21" s="142"/>
      <c r="AC21" s="142"/>
      <c r="AD21" s="142"/>
      <c r="AE21" s="148"/>
      <c r="AF21" s="145">
        <f t="shared" ref="AF21:AF65" si="6">IF(F21="Olg.Ens.Arş/Tan/Pazl.","15",)</f>
        <v>0</v>
      </c>
      <c r="AG21" s="142">
        <v>0</v>
      </c>
      <c r="AH21" s="142"/>
      <c r="AI21" s="142"/>
      <c r="AK21" s="142">
        <v>2</v>
      </c>
      <c r="AL21" s="143">
        <v>0</v>
      </c>
      <c r="AM21" s="143">
        <v>3</v>
      </c>
      <c r="AN21" s="143">
        <v>0</v>
      </c>
      <c r="AO21" s="149">
        <f t="shared" ref="AO21:AO65" si="7">IF(D21="Lisans",1,0)</f>
        <v>0</v>
      </c>
      <c r="AP21" s="149"/>
      <c r="AQ21" s="149">
        <f t="shared" ref="AQ21:AQ65" si="8">IF(E21="Lisans",0,AA21+AI21+AC21+AE21+AF21+AH21+AK21)</f>
        <v>5</v>
      </c>
      <c r="AR21" s="150">
        <f t="shared" ref="AR21:AR65" si="9">IF(AO21=1,AP21,AQ21)</f>
        <v>5</v>
      </c>
      <c r="AS21" s="151">
        <f>(H21+I21+J21+L21+M21+N21+O21+Q21+R21+S21+AA21+AB21+AC21+AD21+AF21+AG21+AH21+AI21+AK21+AL21+AM21+AE21+AN21)</f>
        <v>30</v>
      </c>
      <c r="AT21" s="145">
        <f t="shared" ref="AT21:AT65" si="10">IF(AQ21=0,L21+M21+AA21+AK21+AI21,L21+M21)</f>
        <v>12</v>
      </c>
      <c r="AU21" s="145">
        <f t="shared" ref="AU21:AU65" si="11">IF(E21="Lisans",(H21),(H21+AQ21+P21))+(AF21+AB21+AC21+AE21+AH21+I21)</f>
        <v>5</v>
      </c>
      <c r="AV21" s="145">
        <f t="shared" ref="AV21:AW65" si="12">Q21</f>
        <v>0</v>
      </c>
      <c r="AW21" s="145">
        <f t="shared" si="12"/>
        <v>0</v>
      </c>
      <c r="AX21" s="150">
        <f>AN21</f>
        <v>0</v>
      </c>
      <c r="AY21" s="152"/>
      <c r="AZ21" s="152"/>
      <c r="BA21" s="152">
        <f t="shared" ref="BA21:BA65" si="13">AM21</f>
        <v>3</v>
      </c>
      <c r="BB21" s="152">
        <f t="shared" ref="BB21:BB65" si="14">S21</f>
        <v>0</v>
      </c>
      <c r="BC21" s="152">
        <f t="shared" ref="BC21:BC65" si="15">AD21</f>
        <v>0</v>
      </c>
      <c r="BD21" s="152">
        <f t="shared" ref="BD21:BD65" si="16">N21</f>
        <v>0</v>
      </c>
      <c r="BE21" s="152">
        <f t="shared" ref="BE21:BE65" si="17">J21+O21</f>
        <v>10</v>
      </c>
      <c r="BF21" s="152">
        <f t="shared" ref="BF21:BF65" si="18">AL21</f>
        <v>0</v>
      </c>
      <c r="BG21" s="153">
        <f t="shared" ref="BG21:BG65" si="19">AT21+AU21+AV21+AW21+AX21+AY21+AZ21+BA21+BB21+BC21+BD21+BE21+BF21</f>
        <v>30</v>
      </c>
      <c r="BH21" s="154"/>
      <c r="BI21" s="155"/>
      <c r="BJ21" s="22"/>
      <c r="BK21" s="22"/>
      <c r="BL21" s="22"/>
    </row>
    <row r="22" spans="1:64" ht="20.100000000000001" customHeight="1" x14ac:dyDescent="0.25">
      <c r="A22" s="22"/>
      <c r="B22" s="23"/>
      <c r="C22" s="99">
        <v>2</v>
      </c>
      <c r="D22" s="73" t="s">
        <v>152</v>
      </c>
      <c r="E22" s="37" t="s">
        <v>47</v>
      </c>
      <c r="F22" s="38" t="s">
        <v>49</v>
      </c>
      <c r="G22" s="73" t="s">
        <v>49</v>
      </c>
      <c r="H22" s="124">
        <f t="shared" si="0"/>
        <v>0</v>
      </c>
      <c r="I22" s="125"/>
      <c r="J22" s="125"/>
      <c r="K22" s="126">
        <v>19</v>
      </c>
      <c r="L22" s="126"/>
      <c r="M22" s="126"/>
      <c r="N22" s="126"/>
      <c r="O22" s="126"/>
      <c r="P22" s="126"/>
      <c r="Q22" s="126"/>
      <c r="R22" s="126"/>
      <c r="S22" s="126"/>
      <c r="T22" s="127">
        <f t="shared" si="1"/>
        <v>0</v>
      </c>
      <c r="U22" s="128">
        <f t="shared" si="2"/>
        <v>19</v>
      </c>
      <c r="V22" s="142">
        <f t="shared" si="3"/>
        <v>1</v>
      </c>
      <c r="W22" s="186">
        <f t="shared" ref="W22:W65" si="20">U22+V22</f>
        <v>20</v>
      </c>
      <c r="X22" s="141">
        <f t="shared" ref="X22:X65" si="21">FLOOR(W22/10,1)</f>
        <v>2</v>
      </c>
      <c r="Y22" s="124">
        <f t="shared" si="4"/>
        <v>2</v>
      </c>
      <c r="Z22" s="146" t="b">
        <f t="shared" ref="Z22:Z65" si="22">IF(Y22&gt;3,Y22-3)</f>
        <v>0</v>
      </c>
      <c r="AA22" s="129">
        <f t="shared" si="5"/>
        <v>2</v>
      </c>
      <c r="AB22" s="125"/>
      <c r="AC22" s="125"/>
      <c r="AD22" s="125"/>
      <c r="AE22" s="130"/>
      <c r="AF22" s="128">
        <f t="shared" si="6"/>
        <v>0</v>
      </c>
      <c r="AG22" s="125">
        <v>0</v>
      </c>
      <c r="AH22" s="125"/>
      <c r="AI22" s="125">
        <v>2</v>
      </c>
      <c r="AK22" s="125"/>
      <c r="AL22" s="126">
        <v>0</v>
      </c>
      <c r="AM22" s="126"/>
      <c r="AN22" s="126"/>
      <c r="AO22" s="131">
        <f t="shared" si="7"/>
        <v>0</v>
      </c>
      <c r="AP22" s="131"/>
      <c r="AQ22" s="131">
        <f t="shared" si="8"/>
        <v>0</v>
      </c>
      <c r="AR22" s="132">
        <f t="shared" si="9"/>
        <v>0</v>
      </c>
      <c r="AS22" s="133">
        <f t="shared" ref="AS22:AS65" si="23">(H22+I22+J22+L22+M22+N22+O22+Q22+R22+S22+AA22+AB22+AC22+AD22+AF22+AG22+AH22+AI22+AK22+AL22+AM22+AE22)</f>
        <v>4</v>
      </c>
      <c r="AT22" s="128">
        <f t="shared" si="10"/>
        <v>4</v>
      </c>
      <c r="AU22" s="128">
        <f t="shared" si="11"/>
        <v>0</v>
      </c>
      <c r="AV22" s="128">
        <f t="shared" si="12"/>
        <v>0</v>
      </c>
      <c r="AW22" s="128">
        <f t="shared" si="12"/>
        <v>0</v>
      </c>
      <c r="AX22" s="132">
        <f t="shared" ref="AX22:AX65" si="24">AN22</f>
        <v>0</v>
      </c>
      <c r="AY22" s="134"/>
      <c r="AZ22" s="134"/>
      <c r="BA22" s="134">
        <f t="shared" si="13"/>
        <v>0</v>
      </c>
      <c r="BB22" s="134">
        <f t="shared" si="14"/>
        <v>0</v>
      </c>
      <c r="BC22" s="134">
        <f t="shared" si="15"/>
        <v>0</v>
      </c>
      <c r="BD22" s="134">
        <f t="shared" si="16"/>
        <v>0</v>
      </c>
      <c r="BE22" s="134">
        <f t="shared" si="17"/>
        <v>0</v>
      </c>
      <c r="BF22" s="134">
        <f t="shared" si="18"/>
        <v>0</v>
      </c>
      <c r="BG22" s="135">
        <f t="shared" si="19"/>
        <v>4</v>
      </c>
      <c r="BH22" s="119"/>
      <c r="BI22" s="74"/>
      <c r="BJ22" s="22"/>
      <c r="BK22" s="22"/>
      <c r="BL22" s="22"/>
    </row>
    <row r="23" spans="1:64" ht="20.100000000000001" customHeight="1" x14ac:dyDescent="0.25">
      <c r="A23" s="22"/>
      <c r="B23" s="23"/>
      <c r="C23" s="99">
        <v>3</v>
      </c>
      <c r="D23" s="138" t="s">
        <v>152</v>
      </c>
      <c r="E23" s="139" t="s">
        <v>25</v>
      </c>
      <c r="F23" s="140" t="s">
        <v>50</v>
      </c>
      <c r="G23" s="138" t="s">
        <v>159</v>
      </c>
      <c r="H23" s="141">
        <f t="shared" si="0"/>
        <v>0</v>
      </c>
      <c r="I23" s="142"/>
      <c r="J23" s="142"/>
      <c r="K23" s="143">
        <v>15</v>
      </c>
      <c r="L23" s="143"/>
      <c r="M23" s="143"/>
      <c r="N23" s="143"/>
      <c r="O23" s="143"/>
      <c r="P23" s="143"/>
      <c r="Q23" s="143"/>
      <c r="R23" s="143">
        <v>6</v>
      </c>
      <c r="S23" s="143"/>
      <c r="T23" s="144">
        <f t="shared" si="1"/>
        <v>0</v>
      </c>
      <c r="U23" s="145">
        <f t="shared" si="2"/>
        <v>21</v>
      </c>
      <c r="V23" s="142">
        <f t="shared" si="3"/>
        <v>0</v>
      </c>
      <c r="W23" s="186">
        <f t="shared" si="20"/>
        <v>21</v>
      </c>
      <c r="X23" s="141">
        <f t="shared" si="21"/>
        <v>2</v>
      </c>
      <c r="Y23" s="141">
        <f t="shared" si="4"/>
        <v>2</v>
      </c>
      <c r="Z23" s="146" t="b">
        <f t="shared" si="22"/>
        <v>0</v>
      </c>
      <c r="AA23" s="147">
        <f t="shared" si="5"/>
        <v>2</v>
      </c>
      <c r="AB23" s="142"/>
      <c r="AC23" s="142"/>
      <c r="AD23" s="142"/>
      <c r="AE23" s="148"/>
      <c r="AF23" s="145">
        <f t="shared" si="6"/>
        <v>0</v>
      </c>
      <c r="AG23" s="142"/>
      <c r="AH23" s="142"/>
      <c r="AI23" s="142"/>
      <c r="AK23" s="142"/>
      <c r="AL23" s="143">
        <v>0</v>
      </c>
      <c r="AM23" s="143">
        <v>0</v>
      </c>
      <c r="AN23" s="143"/>
      <c r="AO23" s="149">
        <f t="shared" si="7"/>
        <v>0</v>
      </c>
      <c r="AP23" s="149"/>
      <c r="AQ23" s="149">
        <f t="shared" si="8"/>
        <v>2</v>
      </c>
      <c r="AR23" s="150">
        <f t="shared" si="9"/>
        <v>2</v>
      </c>
      <c r="AS23" s="151">
        <f t="shared" si="23"/>
        <v>8</v>
      </c>
      <c r="AT23" s="145">
        <f t="shared" si="10"/>
        <v>0</v>
      </c>
      <c r="AU23" s="145">
        <f t="shared" si="11"/>
        <v>2</v>
      </c>
      <c r="AV23" s="145">
        <f t="shared" si="12"/>
        <v>0</v>
      </c>
      <c r="AW23" s="145">
        <f t="shared" si="12"/>
        <v>6</v>
      </c>
      <c r="AX23" s="150">
        <f t="shared" si="24"/>
        <v>0</v>
      </c>
      <c r="AY23" s="152"/>
      <c r="AZ23" s="152"/>
      <c r="BA23" s="152">
        <f t="shared" si="13"/>
        <v>0</v>
      </c>
      <c r="BB23" s="152">
        <f t="shared" si="14"/>
        <v>0</v>
      </c>
      <c r="BC23" s="152">
        <f t="shared" si="15"/>
        <v>0</v>
      </c>
      <c r="BD23" s="152">
        <f t="shared" si="16"/>
        <v>0</v>
      </c>
      <c r="BE23" s="152">
        <f t="shared" si="17"/>
        <v>0</v>
      </c>
      <c r="BF23" s="152">
        <f t="shared" si="18"/>
        <v>0</v>
      </c>
      <c r="BG23" s="153">
        <f t="shared" si="19"/>
        <v>8</v>
      </c>
      <c r="BH23" s="154"/>
      <c r="BI23" s="155"/>
      <c r="BJ23" s="22"/>
      <c r="BK23" s="22"/>
      <c r="BL23" s="22"/>
    </row>
    <row r="24" spans="1:64" ht="20.100000000000001" customHeight="1" x14ac:dyDescent="0.25">
      <c r="A24" s="22"/>
      <c r="B24" s="23"/>
      <c r="C24" s="137">
        <v>4</v>
      </c>
      <c r="D24" s="73" t="s">
        <v>152</v>
      </c>
      <c r="E24" s="37" t="s">
        <v>25</v>
      </c>
      <c r="F24" s="38" t="s">
        <v>94</v>
      </c>
      <c r="G24" s="73" t="s">
        <v>49</v>
      </c>
      <c r="H24" s="124" t="str">
        <f t="shared" si="0"/>
        <v>20</v>
      </c>
      <c r="I24" s="125">
        <v>2</v>
      </c>
      <c r="J24" s="125">
        <v>2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7">
        <f t="shared" si="1"/>
        <v>0</v>
      </c>
      <c r="U24" s="128">
        <f t="shared" si="2"/>
        <v>0</v>
      </c>
      <c r="V24" s="142">
        <f t="shared" si="3"/>
        <v>0</v>
      </c>
      <c r="W24" s="186">
        <f t="shared" si="20"/>
        <v>0</v>
      </c>
      <c r="X24" s="141">
        <f t="shared" si="21"/>
        <v>0</v>
      </c>
      <c r="Y24" s="124">
        <f t="shared" si="4"/>
        <v>0</v>
      </c>
      <c r="Z24" s="146" t="b">
        <f t="shared" si="22"/>
        <v>0</v>
      </c>
      <c r="AA24" s="129">
        <f t="shared" si="5"/>
        <v>0</v>
      </c>
      <c r="AB24" s="125"/>
      <c r="AC24" s="125"/>
      <c r="AD24" s="125"/>
      <c r="AE24" s="130"/>
      <c r="AF24" s="128">
        <f t="shared" si="6"/>
        <v>0</v>
      </c>
      <c r="AG24" s="125"/>
      <c r="AH24" s="125"/>
      <c r="AI24" s="125"/>
      <c r="AK24" s="125"/>
      <c r="AL24" s="126">
        <v>0</v>
      </c>
      <c r="AM24" s="126">
        <v>3</v>
      </c>
      <c r="AN24" s="126"/>
      <c r="AO24" s="131">
        <f t="shared" si="7"/>
        <v>0</v>
      </c>
      <c r="AP24" s="131"/>
      <c r="AQ24" s="131">
        <f t="shared" si="8"/>
        <v>0</v>
      </c>
      <c r="AR24" s="132">
        <f t="shared" si="9"/>
        <v>0</v>
      </c>
      <c r="AS24" s="133">
        <f t="shared" si="23"/>
        <v>27</v>
      </c>
      <c r="AT24" s="128">
        <f t="shared" si="10"/>
        <v>0</v>
      </c>
      <c r="AU24" s="128">
        <f t="shared" si="11"/>
        <v>22</v>
      </c>
      <c r="AV24" s="128">
        <f t="shared" si="12"/>
        <v>0</v>
      </c>
      <c r="AW24" s="128">
        <f t="shared" si="12"/>
        <v>0</v>
      </c>
      <c r="AX24" s="132">
        <f t="shared" si="24"/>
        <v>0</v>
      </c>
      <c r="AY24" s="134"/>
      <c r="AZ24" s="134"/>
      <c r="BA24" s="134">
        <f t="shared" si="13"/>
        <v>3</v>
      </c>
      <c r="BB24" s="134">
        <f t="shared" si="14"/>
        <v>0</v>
      </c>
      <c r="BC24" s="134">
        <f t="shared" si="15"/>
        <v>0</v>
      </c>
      <c r="BD24" s="134">
        <f t="shared" si="16"/>
        <v>0</v>
      </c>
      <c r="BE24" s="134">
        <f t="shared" si="17"/>
        <v>2</v>
      </c>
      <c r="BF24" s="134">
        <f t="shared" si="18"/>
        <v>0</v>
      </c>
      <c r="BG24" s="135">
        <f t="shared" si="19"/>
        <v>27</v>
      </c>
      <c r="BH24" s="119"/>
      <c r="BI24" s="74"/>
      <c r="BJ24" s="22"/>
      <c r="BK24" s="22"/>
      <c r="BL24" s="22"/>
    </row>
    <row r="25" spans="1:64" ht="20.100000000000001" customHeight="1" x14ac:dyDescent="0.25">
      <c r="A25" s="22"/>
      <c r="B25" s="23"/>
      <c r="C25" s="99">
        <v>5</v>
      </c>
      <c r="D25" s="138"/>
      <c r="E25" s="139"/>
      <c r="F25" s="140"/>
      <c r="G25" s="138"/>
      <c r="H25" s="141">
        <f t="shared" si="0"/>
        <v>0</v>
      </c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4">
        <f t="shared" si="1"/>
        <v>0</v>
      </c>
      <c r="U25" s="145">
        <f t="shared" si="2"/>
        <v>0</v>
      </c>
      <c r="V25" s="142">
        <f t="shared" si="3"/>
        <v>0</v>
      </c>
      <c r="W25" s="186">
        <f t="shared" si="20"/>
        <v>0</v>
      </c>
      <c r="X25" s="141">
        <f t="shared" si="21"/>
        <v>0</v>
      </c>
      <c r="Y25" s="141">
        <f t="shared" si="4"/>
        <v>0</v>
      </c>
      <c r="Z25" s="146" t="b">
        <f t="shared" si="22"/>
        <v>0</v>
      </c>
      <c r="AA25" s="147">
        <f t="shared" si="5"/>
        <v>0</v>
      </c>
      <c r="AB25" s="142"/>
      <c r="AC25" s="142"/>
      <c r="AD25" s="142"/>
      <c r="AE25" s="148"/>
      <c r="AF25" s="145">
        <f t="shared" si="6"/>
        <v>0</v>
      </c>
      <c r="AG25" s="142"/>
      <c r="AH25" s="142"/>
      <c r="AI25" s="142"/>
      <c r="AK25" s="142"/>
      <c r="AL25" s="143">
        <v>0</v>
      </c>
      <c r="AM25" s="143"/>
      <c r="AN25" s="143"/>
      <c r="AO25" s="149">
        <f t="shared" si="7"/>
        <v>0</v>
      </c>
      <c r="AP25" s="149"/>
      <c r="AQ25" s="149">
        <f t="shared" si="8"/>
        <v>0</v>
      </c>
      <c r="AR25" s="150">
        <f t="shared" si="9"/>
        <v>0</v>
      </c>
      <c r="AS25" s="151">
        <f t="shared" si="23"/>
        <v>0</v>
      </c>
      <c r="AT25" s="145">
        <f t="shared" si="10"/>
        <v>0</v>
      </c>
      <c r="AU25" s="145">
        <f t="shared" si="11"/>
        <v>0</v>
      </c>
      <c r="AV25" s="145">
        <f t="shared" si="12"/>
        <v>0</v>
      </c>
      <c r="AW25" s="145">
        <f t="shared" si="12"/>
        <v>0</v>
      </c>
      <c r="AX25" s="150">
        <f t="shared" si="24"/>
        <v>0</v>
      </c>
      <c r="AY25" s="152"/>
      <c r="AZ25" s="152"/>
      <c r="BA25" s="152">
        <f t="shared" si="13"/>
        <v>0</v>
      </c>
      <c r="BB25" s="152">
        <f t="shared" si="14"/>
        <v>0</v>
      </c>
      <c r="BC25" s="152">
        <f t="shared" si="15"/>
        <v>0</v>
      </c>
      <c r="BD25" s="152">
        <f t="shared" si="16"/>
        <v>0</v>
      </c>
      <c r="BE25" s="152">
        <f t="shared" si="17"/>
        <v>0</v>
      </c>
      <c r="BF25" s="152">
        <f t="shared" si="18"/>
        <v>0</v>
      </c>
      <c r="BG25" s="153">
        <f t="shared" si="19"/>
        <v>0</v>
      </c>
      <c r="BH25" s="154"/>
      <c r="BI25" s="155"/>
      <c r="BJ25" s="22"/>
      <c r="BK25" s="22"/>
      <c r="BL25" s="22"/>
    </row>
    <row r="26" spans="1:64" ht="20.100000000000001" customHeight="1" x14ac:dyDescent="0.25">
      <c r="A26" s="22"/>
      <c r="B26" s="23"/>
      <c r="C26" s="137">
        <v>6</v>
      </c>
      <c r="D26" s="73"/>
      <c r="E26" s="37"/>
      <c r="F26" s="38"/>
      <c r="G26" s="73"/>
      <c r="H26" s="124">
        <f t="shared" si="0"/>
        <v>0</v>
      </c>
      <c r="I26" s="125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7">
        <f t="shared" si="1"/>
        <v>0</v>
      </c>
      <c r="U26" s="128">
        <f t="shared" si="2"/>
        <v>0</v>
      </c>
      <c r="V26" s="142">
        <f t="shared" si="3"/>
        <v>0</v>
      </c>
      <c r="W26" s="186">
        <f t="shared" si="20"/>
        <v>0</v>
      </c>
      <c r="X26" s="141">
        <f t="shared" si="21"/>
        <v>0</v>
      </c>
      <c r="Y26" s="124">
        <f t="shared" si="4"/>
        <v>0</v>
      </c>
      <c r="Z26" s="146" t="b">
        <f t="shared" si="22"/>
        <v>0</v>
      </c>
      <c r="AA26" s="129">
        <f t="shared" si="5"/>
        <v>0</v>
      </c>
      <c r="AB26" s="125"/>
      <c r="AC26" s="125"/>
      <c r="AD26" s="125"/>
      <c r="AE26" s="130"/>
      <c r="AF26" s="128">
        <f t="shared" si="6"/>
        <v>0</v>
      </c>
      <c r="AG26" s="125"/>
      <c r="AH26" s="125"/>
      <c r="AI26" s="125"/>
      <c r="AK26" s="125"/>
      <c r="AL26" s="126"/>
      <c r="AM26" s="126"/>
      <c r="AN26" s="126"/>
      <c r="AO26" s="131">
        <f t="shared" si="7"/>
        <v>0</v>
      </c>
      <c r="AP26" s="131"/>
      <c r="AQ26" s="131">
        <f t="shared" si="8"/>
        <v>0</v>
      </c>
      <c r="AR26" s="132">
        <f t="shared" si="9"/>
        <v>0</v>
      </c>
      <c r="AS26" s="133">
        <f t="shared" si="23"/>
        <v>0</v>
      </c>
      <c r="AT26" s="128">
        <f t="shared" si="10"/>
        <v>0</v>
      </c>
      <c r="AU26" s="128">
        <f t="shared" si="11"/>
        <v>0</v>
      </c>
      <c r="AV26" s="128">
        <f t="shared" si="12"/>
        <v>0</v>
      </c>
      <c r="AW26" s="128">
        <f t="shared" si="12"/>
        <v>0</v>
      </c>
      <c r="AX26" s="132">
        <f t="shared" si="24"/>
        <v>0</v>
      </c>
      <c r="AY26" s="134"/>
      <c r="AZ26" s="134"/>
      <c r="BA26" s="134">
        <f t="shared" si="13"/>
        <v>0</v>
      </c>
      <c r="BB26" s="134">
        <f t="shared" si="14"/>
        <v>0</v>
      </c>
      <c r="BC26" s="134">
        <f t="shared" si="15"/>
        <v>0</v>
      </c>
      <c r="BD26" s="134">
        <f t="shared" si="16"/>
        <v>0</v>
      </c>
      <c r="BE26" s="134">
        <f t="shared" si="17"/>
        <v>0</v>
      </c>
      <c r="BF26" s="134">
        <f t="shared" si="18"/>
        <v>0</v>
      </c>
      <c r="BG26" s="135">
        <f t="shared" si="19"/>
        <v>0</v>
      </c>
      <c r="BH26" s="119"/>
      <c r="BI26" s="74"/>
      <c r="BJ26" s="22"/>
      <c r="BK26" s="22"/>
      <c r="BL26" s="22"/>
    </row>
    <row r="27" spans="1:64" ht="20.100000000000001" customHeight="1" x14ac:dyDescent="0.25">
      <c r="A27" s="22"/>
      <c r="B27" s="23"/>
      <c r="C27" s="99">
        <v>7</v>
      </c>
      <c r="D27" s="138"/>
      <c r="E27" s="139"/>
      <c r="F27" s="140"/>
      <c r="G27" s="138"/>
      <c r="H27" s="141">
        <f t="shared" si="0"/>
        <v>0</v>
      </c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4">
        <f t="shared" si="1"/>
        <v>0</v>
      </c>
      <c r="U27" s="145">
        <f t="shared" si="2"/>
        <v>0</v>
      </c>
      <c r="V27" s="142">
        <f t="shared" si="3"/>
        <v>0</v>
      </c>
      <c r="W27" s="186">
        <f t="shared" si="20"/>
        <v>0</v>
      </c>
      <c r="X27" s="141">
        <f t="shared" si="21"/>
        <v>0</v>
      </c>
      <c r="Y27" s="141">
        <f t="shared" si="4"/>
        <v>0</v>
      </c>
      <c r="Z27" s="146" t="b">
        <f t="shared" si="22"/>
        <v>0</v>
      </c>
      <c r="AA27" s="147">
        <f t="shared" si="5"/>
        <v>0</v>
      </c>
      <c r="AB27" s="142"/>
      <c r="AC27" s="142"/>
      <c r="AD27" s="142"/>
      <c r="AE27" s="148"/>
      <c r="AF27" s="145">
        <f t="shared" si="6"/>
        <v>0</v>
      </c>
      <c r="AG27" s="142"/>
      <c r="AH27" s="142"/>
      <c r="AI27" s="142"/>
      <c r="AK27" s="142"/>
      <c r="AL27" s="143"/>
      <c r="AM27" s="143"/>
      <c r="AN27" s="143"/>
      <c r="AO27" s="149">
        <f t="shared" si="7"/>
        <v>0</v>
      </c>
      <c r="AP27" s="149"/>
      <c r="AQ27" s="149">
        <f t="shared" si="8"/>
        <v>0</v>
      </c>
      <c r="AR27" s="150">
        <f t="shared" si="9"/>
        <v>0</v>
      </c>
      <c r="AS27" s="151">
        <f t="shared" si="23"/>
        <v>0</v>
      </c>
      <c r="AT27" s="145">
        <f t="shared" si="10"/>
        <v>0</v>
      </c>
      <c r="AU27" s="145">
        <f t="shared" si="11"/>
        <v>0</v>
      </c>
      <c r="AV27" s="145">
        <f t="shared" si="12"/>
        <v>0</v>
      </c>
      <c r="AW27" s="145">
        <f t="shared" si="12"/>
        <v>0</v>
      </c>
      <c r="AX27" s="150">
        <f t="shared" si="24"/>
        <v>0</v>
      </c>
      <c r="AY27" s="152"/>
      <c r="AZ27" s="152"/>
      <c r="BA27" s="152">
        <f t="shared" si="13"/>
        <v>0</v>
      </c>
      <c r="BB27" s="152">
        <f t="shared" si="14"/>
        <v>0</v>
      </c>
      <c r="BC27" s="152">
        <f t="shared" si="15"/>
        <v>0</v>
      </c>
      <c r="BD27" s="152">
        <f t="shared" si="16"/>
        <v>0</v>
      </c>
      <c r="BE27" s="152">
        <f t="shared" si="17"/>
        <v>0</v>
      </c>
      <c r="BF27" s="152">
        <f t="shared" si="18"/>
        <v>0</v>
      </c>
      <c r="BG27" s="153">
        <f t="shared" si="19"/>
        <v>0</v>
      </c>
      <c r="BH27" s="154"/>
      <c r="BI27" s="155"/>
      <c r="BJ27" s="22"/>
      <c r="BK27" s="22"/>
      <c r="BL27" s="22"/>
    </row>
    <row r="28" spans="1:64" ht="20.100000000000001" customHeight="1" x14ac:dyDescent="0.25">
      <c r="A28" s="22"/>
      <c r="B28" s="23"/>
      <c r="C28" s="137">
        <v>8</v>
      </c>
      <c r="D28" s="73"/>
      <c r="E28" s="37"/>
      <c r="F28" s="38"/>
      <c r="G28" s="73"/>
      <c r="H28" s="124">
        <f t="shared" si="0"/>
        <v>0</v>
      </c>
      <c r="I28" s="125"/>
      <c r="J28" s="125"/>
      <c r="K28" s="126"/>
      <c r="L28" s="126"/>
      <c r="M28" s="126"/>
      <c r="N28" s="126"/>
      <c r="O28" s="126"/>
      <c r="P28" s="126"/>
      <c r="Q28" s="126"/>
      <c r="R28" s="126"/>
      <c r="S28" s="126"/>
      <c r="T28" s="127">
        <f t="shared" si="1"/>
        <v>0</v>
      </c>
      <c r="U28" s="128">
        <f t="shared" si="2"/>
        <v>0</v>
      </c>
      <c r="V28" s="142">
        <f t="shared" si="3"/>
        <v>0</v>
      </c>
      <c r="W28" s="186">
        <f t="shared" si="20"/>
        <v>0</v>
      </c>
      <c r="X28" s="141">
        <f t="shared" si="21"/>
        <v>0</v>
      </c>
      <c r="Y28" s="124">
        <f t="shared" si="4"/>
        <v>0</v>
      </c>
      <c r="Z28" s="146" t="b">
        <f t="shared" si="22"/>
        <v>0</v>
      </c>
      <c r="AA28" s="129">
        <f t="shared" si="5"/>
        <v>0</v>
      </c>
      <c r="AB28" s="125"/>
      <c r="AC28" s="125"/>
      <c r="AD28" s="125"/>
      <c r="AE28" s="130"/>
      <c r="AF28" s="128">
        <f t="shared" si="6"/>
        <v>0</v>
      </c>
      <c r="AG28" s="125"/>
      <c r="AH28" s="125"/>
      <c r="AI28" s="125"/>
      <c r="AK28" s="125"/>
      <c r="AL28" s="126"/>
      <c r="AM28" s="126"/>
      <c r="AN28" s="126"/>
      <c r="AO28" s="131">
        <f t="shared" si="7"/>
        <v>0</v>
      </c>
      <c r="AP28" s="131"/>
      <c r="AQ28" s="131">
        <f t="shared" si="8"/>
        <v>0</v>
      </c>
      <c r="AR28" s="132">
        <f t="shared" si="9"/>
        <v>0</v>
      </c>
      <c r="AS28" s="133">
        <f t="shared" si="23"/>
        <v>0</v>
      </c>
      <c r="AT28" s="128">
        <f t="shared" si="10"/>
        <v>0</v>
      </c>
      <c r="AU28" s="128">
        <f t="shared" si="11"/>
        <v>0</v>
      </c>
      <c r="AV28" s="128">
        <f t="shared" si="12"/>
        <v>0</v>
      </c>
      <c r="AW28" s="128">
        <f t="shared" si="12"/>
        <v>0</v>
      </c>
      <c r="AX28" s="132">
        <f t="shared" si="24"/>
        <v>0</v>
      </c>
      <c r="AY28" s="134"/>
      <c r="AZ28" s="134"/>
      <c r="BA28" s="134">
        <f t="shared" si="13"/>
        <v>0</v>
      </c>
      <c r="BB28" s="134">
        <f t="shared" si="14"/>
        <v>0</v>
      </c>
      <c r="BC28" s="134">
        <f t="shared" si="15"/>
        <v>0</v>
      </c>
      <c r="BD28" s="134">
        <f t="shared" si="16"/>
        <v>0</v>
      </c>
      <c r="BE28" s="134">
        <f t="shared" si="17"/>
        <v>0</v>
      </c>
      <c r="BF28" s="134">
        <f t="shared" si="18"/>
        <v>0</v>
      </c>
      <c r="BG28" s="135">
        <f t="shared" si="19"/>
        <v>0</v>
      </c>
      <c r="BH28" s="119"/>
      <c r="BI28" s="74"/>
      <c r="BJ28" s="22"/>
      <c r="BK28" s="22"/>
      <c r="BL28" s="22"/>
    </row>
    <row r="29" spans="1:64" ht="20.100000000000001" customHeight="1" x14ac:dyDescent="0.25">
      <c r="A29" s="22"/>
      <c r="B29" s="23"/>
      <c r="C29" s="99">
        <v>9</v>
      </c>
      <c r="D29" s="138"/>
      <c r="E29" s="139"/>
      <c r="F29" s="140"/>
      <c r="G29" s="138"/>
      <c r="H29" s="141">
        <f t="shared" si="0"/>
        <v>0</v>
      </c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4">
        <f t="shared" si="1"/>
        <v>0</v>
      </c>
      <c r="U29" s="145">
        <f t="shared" si="2"/>
        <v>0</v>
      </c>
      <c r="V29" s="142">
        <f t="shared" si="3"/>
        <v>0</v>
      </c>
      <c r="W29" s="186">
        <f t="shared" si="20"/>
        <v>0</v>
      </c>
      <c r="X29" s="141">
        <f t="shared" si="21"/>
        <v>0</v>
      </c>
      <c r="Y29" s="141">
        <f t="shared" si="4"/>
        <v>0</v>
      </c>
      <c r="Z29" s="146" t="b">
        <f t="shared" si="22"/>
        <v>0</v>
      </c>
      <c r="AA29" s="147">
        <f t="shared" si="5"/>
        <v>0</v>
      </c>
      <c r="AB29" s="142"/>
      <c r="AC29" s="142"/>
      <c r="AD29" s="142"/>
      <c r="AE29" s="148"/>
      <c r="AF29" s="145">
        <f t="shared" si="6"/>
        <v>0</v>
      </c>
      <c r="AG29" s="142"/>
      <c r="AH29" s="142"/>
      <c r="AI29" s="142"/>
      <c r="AK29" s="142"/>
      <c r="AL29" s="143"/>
      <c r="AM29" s="143"/>
      <c r="AN29" s="143"/>
      <c r="AO29" s="149">
        <f t="shared" si="7"/>
        <v>0</v>
      </c>
      <c r="AP29" s="149"/>
      <c r="AQ29" s="149">
        <f t="shared" si="8"/>
        <v>0</v>
      </c>
      <c r="AR29" s="150">
        <f t="shared" si="9"/>
        <v>0</v>
      </c>
      <c r="AS29" s="151">
        <f t="shared" si="23"/>
        <v>0</v>
      </c>
      <c r="AT29" s="145">
        <f t="shared" si="10"/>
        <v>0</v>
      </c>
      <c r="AU29" s="145">
        <f t="shared" si="11"/>
        <v>0</v>
      </c>
      <c r="AV29" s="145">
        <f t="shared" si="12"/>
        <v>0</v>
      </c>
      <c r="AW29" s="145">
        <f t="shared" si="12"/>
        <v>0</v>
      </c>
      <c r="AX29" s="150">
        <f t="shared" si="24"/>
        <v>0</v>
      </c>
      <c r="AY29" s="152"/>
      <c r="AZ29" s="152"/>
      <c r="BA29" s="152">
        <f t="shared" si="13"/>
        <v>0</v>
      </c>
      <c r="BB29" s="152">
        <f t="shared" si="14"/>
        <v>0</v>
      </c>
      <c r="BC29" s="152">
        <f t="shared" si="15"/>
        <v>0</v>
      </c>
      <c r="BD29" s="152">
        <f t="shared" si="16"/>
        <v>0</v>
      </c>
      <c r="BE29" s="152">
        <f t="shared" si="17"/>
        <v>0</v>
      </c>
      <c r="BF29" s="152">
        <f t="shared" si="18"/>
        <v>0</v>
      </c>
      <c r="BG29" s="153">
        <f t="shared" si="19"/>
        <v>0</v>
      </c>
      <c r="BH29" s="154"/>
      <c r="BI29" s="155"/>
      <c r="BJ29" s="22"/>
      <c r="BK29" s="22"/>
      <c r="BL29" s="22"/>
    </row>
    <row r="30" spans="1:64" ht="20.100000000000001" customHeight="1" x14ac:dyDescent="0.25">
      <c r="A30" s="22"/>
      <c r="B30" s="23"/>
      <c r="C30" s="137">
        <v>10</v>
      </c>
      <c r="D30" s="73"/>
      <c r="E30" s="37"/>
      <c r="F30" s="38"/>
      <c r="G30" s="73"/>
      <c r="H30" s="124">
        <f t="shared" si="0"/>
        <v>0</v>
      </c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7">
        <f t="shared" si="1"/>
        <v>0</v>
      </c>
      <c r="U30" s="128">
        <f t="shared" si="2"/>
        <v>0</v>
      </c>
      <c r="V30" s="142">
        <f t="shared" si="3"/>
        <v>0</v>
      </c>
      <c r="W30" s="186">
        <f t="shared" si="20"/>
        <v>0</v>
      </c>
      <c r="X30" s="141">
        <f t="shared" si="21"/>
        <v>0</v>
      </c>
      <c r="Y30" s="124">
        <f t="shared" si="4"/>
        <v>0</v>
      </c>
      <c r="Z30" s="146" t="b">
        <f t="shared" si="22"/>
        <v>0</v>
      </c>
      <c r="AA30" s="129">
        <f t="shared" si="5"/>
        <v>0</v>
      </c>
      <c r="AB30" s="125"/>
      <c r="AC30" s="125"/>
      <c r="AD30" s="125"/>
      <c r="AE30" s="130"/>
      <c r="AF30" s="128">
        <f t="shared" si="6"/>
        <v>0</v>
      </c>
      <c r="AG30" s="125"/>
      <c r="AH30" s="125"/>
      <c r="AI30" s="125"/>
      <c r="AK30" s="125"/>
      <c r="AL30" s="126"/>
      <c r="AM30" s="126"/>
      <c r="AN30" s="126"/>
      <c r="AO30" s="131">
        <f t="shared" si="7"/>
        <v>0</v>
      </c>
      <c r="AP30" s="131"/>
      <c r="AQ30" s="131">
        <f t="shared" si="8"/>
        <v>0</v>
      </c>
      <c r="AR30" s="132">
        <f t="shared" si="9"/>
        <v>0</v>
      </c>
      <c r="AS30" s="133">
        <f t="shared" si="23"/>
        <v>0</v>
      </c>
      <c r="AT30" s="128">
        <f t="shared" si="10"/>
        <v>0</v>
      </c>
      <c r="AU30" s="128">
        <f t="shared" si="11"/>
        <v>0</v>
      </c>
      <c r="AV30" s="128">
        <f t="shared" si="12"/>
        <v>0</v>
      </c>
      <c r="AW30" s="128">
        <f t="shared" si="12"/>
        <v>0</v>
      </c>
      <c r="AX30" s="132">
        <f t="shared" si="24"/>
        <v>0</v>
      </c>
      <c r="AY30" s="134"/>
      <c r="AZ30" s="134"/>
      <c r="BA30" s="134">
        <f t="shared" si="13"/>
        <v>0</v>
      </c>
      <c r="BB30" s="134">
        <f t="shared" si="14"/>
        <v>0</v>
      </c>
      <c r="BC30" s="134">
        <f t="shared" si="15"/>
        <v>0</v>
      </c>
      <c r="BD30" s="134">
        <f t="shared" si="16"/>
        <v>0</v>
      </c>
      <c r="BE30" s="134">
        <f t="shared" si="17"/>
        <v>0</v>
      </c>
      <c r="BF30" s="134">
        <f t="shared" si="18"/>
        <v>0</v>
      </c>
      <c r="BG30" s="135">
        <f t="shared" si="19"/>
        <v>0</v>
      </c>
      <c r="BH30" s="119"/>
      <c r="BI30" s="74"/>
      <c r="BJ30" s="22"/>
      <c r="BK30" s="22"/>
      <c r="BL30" s="22"/>
    </row>
    <row r="31" spans="1:64" ht="20.100000000000001" customHeight="1" x14ac:dyDescent="0.25">
      <c r="A31" s="22"/>
      <c r="B31" s="23"/>
      <c r="C31" s="99">
        <v>11</v>
      </c>
      <c r="D31" s="138"/>
      <c r="E31" s="139"/>
      <c r="F31" s="140"/>
      <c r="G31" s="138"/>
      <c r="H31" s="141">
        <f t="shared" si="0"/>
        <v>0</v>
      </c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4">
        <f t="shared" si="1"/>
        <v>0</v>
      </c>
      <c r="U31" s="145">
        <f t="shared" si="2"/>
        <v>0</v>
      </c>
      <c r="V31" s="142">
        <f t="shared" si="3"/>
        <v>0</v>
      </c>
      <c r="W31" s="186">
        <f t="shared" si="20"/>
        <v>0</v>
      </c>
      <c r="X31" s="141">
        <f t="shared" si="21"/>
        <v>0</v>
      </c>
      <c r="Y31" s="141">
        <f t="shared" si="4"/>
        <v>0</v>
      </c>
      <c r="Z31" s="146" t="b">
        <f t="shared" si="22"/>
        <v>0</v>
      </c>
      <c r="AA31" s="147">
        <f t="shared" si="5"/>
        <v>0</v>
      </c>
      <c r="AB31" s="142"/>
      <c r="AC31" s="142"/>
      <c r="AD31" s="142"/>
      <c r="AE31" s="148"/>
      <c r="AF31" s="145">
        <f t="shared" si="6"/>
        <v>0</v>
      </c>
      <c r="AG31" s="142"/>
      <c r="AH31" s="142"/>
      <c r="AI31" s="142"/>
      <c r="AK31" s="142"/>
      <c r="AL31" s="143"/>
      <c r="AM31" s="143"/>
      <c r="AN31" s="143"/>
      <c r="AO31" s="149">
        <f t="shared" si="7"/>
        <v>0</v>
      </c>
      <c r="AP31" s="149"/>
      <c r="AQ31" s="149">
        <f t="shared" si="8"/>
        <v>0</v>
      </c>
      <c r="AR31" s="150">
        <f t="shared" si="9"/>
        <v>0</v>
      </c>
      <c r="AS31" s="151">
        <f t="shared" si="23"/>
        <v>0</v>
      </c>
      <c r="AT31" s="145">
        <f t="shared" si="10"/>
        <v>0</v>
      </c>
      <c r="AU31" s="145">
        <f t="shared" si="11"/>
        <v>0</v>
      </c>
      <c r="AV31" s="145">
        <f t="shared" si="12"/>
        <v>0</v>
      </c>
      <c r="AW31" s="145">
        <f t="shared" si="12"/>
        <v>0</v>
      </c>
      <c r="AX31" s="150">
        <f t="shared" si="24"/>
        <v>0</v>
      </c>
      <c r="AY31" s="152"/>
      <c r="AZ31" s="152"/>
      <c r="BA31" s="152">
        <f t="shared" si="13"/>
        <v>0</v>
      </c>
      <c r="BB31" s="152">
        <f t="shared" si="14"/>
        <v>0</v>
      </c>
      <c r="BC31" s="152">
        <f t="shared" si="15"/>
        <v>0</v>
      </c>
      <c r="BD31" s="152">
        <f t="shared" si="16"/>
        <v>0</v>
      </c>
      <c r="BE31" s="152">
        <f t="shared" si="17"/>
        <v>0</v>
      </c>
      <c r="BF31" s="152">
        <f t="shared" si="18"/>
        <v>0</v>
      </c>
      <c r="BG31" s="153">
        <f t="shared" si="19"/>
        <v>0</v>
      </c>
      <c r="BH31" s="154"/>
      <c r="BI31" s="155"/>
      <c r="BJ31" s="22"/>
      <c r="BK31" s="22"/>
      <c r="BL31" s="22"/>
    </row>
    <row r="32" spans="1:64" ht="20.100000000000001" customHeight="1" x14ac:dyDescent="0.25">
      <c r="A32" s="22"/>
      <c r="B32" s="23"/>
      <c r="C32" s="137">
        <v>12</v>
      </c>
      <c r="D32" s="73"/>
      <c r="E32" s="37"/>
      <c r="F32" s="38"/>
      <c r="G32" s="73"/>
      <c r="H32" s="124">
        <f t="shared" si="0"/>
        <v>0</v>
      </c>
      <c r="I32" s="125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7">
        <f t="shared" si="1"/>
        <v>0</v>
      </c>
      <c r="U32" s="128">
        <f t="shared" si="2"/>
        <v>0</v>
      </c>
      <c r="V32" s="142">
        <f t="shared" si="3"/>
        <v>0</v>
      </c>
      <c r="W32" s="186">
        <f t="shared" si="20"/>
        <v>0</v>
      </c>
      <c r="X32" s="141">
        <f t="shared" si="21"/>
        <v>0</v>
      </c>
      <c r="Y32" s="124">
        <f t="shared" si="4"/>
        <v>0</v>
      </c>
      <c r="Z32" s="146" t="b">
        <f t="shared" si="22"/>
        <v>0</v>
      </c>
      <c r="AA32" s="129">
        <f t="shared" si="5"/>
        <v>0</v>
      </c>
      <c r="AB32" s="125"/>
      <c r="AC32" s="125"/>
      <c r="AD32" s="125"/>
      <c r="AE32" s="130"/>
      <c r="AF32" s="128">
        <f t="shared" si="6"/>
        <v>0</v>
      </c>
      <c r="AG32" s="125"/>
      <c r="AH32" s="125"/>
      <c r="AI32" s="125"/>
      <c r="AK32" s="125"/>
      <c r="AL32" s="126"/>
      <c r="AM32" s="126"/>
      <c r="AN32" s="126"/>
      <c r="AO32" s="131">
        <f t="shared" si="7"/>
        <v>0</v>
      </c>
      <c r="AP32" s="131"/>
      <c r="AQ32" s="131">
        <f t="shared" si="8"/>
        <v>0</v>
      </c>
      <c r="AR32" s="132">
        <f t="shared" si="9"/>
        <v>0</v>
      </c>
      <c r="AS32" s="133">
        <f t="shared" si="23"/>
        <v>0</v>
      </c>
      <c r="AT32" s="128">
        <f t="shared" si="10"/>
        <v>0</v>
      </c>
      <c r="AU32" s="128">
        <f t="shared" si="11"/>
        <v>0</v>
      </c>
      <c r="AV32" s="128">
        <f t="shared" si="12"/>
        <v>0</v>
      </c>
      <c r="AW32" s="128">
        <f t="shared" si="12"/>
        <v>0</v>
      </c>
      <c r="AX32" s="132">
        <f t="shared" si="24"/>
        <v>0</v>
      </c>
      <c r="AY32" s="134"/>
      <c r="AZ32" s="134"/>
      <c r="BA32" s="134">
        <f t="shared" si="13"/>
        <v>0</v>
      </c>
      <c r="BB32" s="134">
        <f t="shared" si="14"/>
        <v>0</v>
      </c>
      <c r="BC32" s="134">
        <f t="shared" si="15"/>
        <v>0</v>
      </c>
      <c r="BD32" s="134">
        <f t="shared" si="16"/>
        <v>0</v>
      </c>
      <c r="BE32" s="134">
        <f t="shared" si="17"/>
        <v>0</v>
      </c>
      <c r="BF32" s="134">
        <f t="shared" si="18"/>
        <v>0</v>
      </c>
      <c r="BG32" s="135">
        <f t="shared" si="19"/>
        <v>0</v>
      </c>
      <c r="BH32" s="119"/>
      <c r="BI32" s="74"/>
      <c r="BJ32" s="22"/>
      <c r="BK32" s="22"/>
      <c r="BL32" s="22"/>
    </row>
    <row r="33" spans="1:64" ht="20.100000000000001" customHeight="1" x14ac:dyDescent="0.25">
      <c r="A33" s="22"/>
      <c r="B33" s="23"/>
      <c r="C33" s="99">
        <v>13</v>
      </c>
      <c r="D33" s="138"/>
      <c r="E33" s="139"/>
      <c r="F33" s="140"/>
      <c r="G33" s="138"/>
      <c r="H33" s="141">
        <f t="shared" si="0"/>
        <v>0</v>
      </c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4">
        <f t="shared" si="1"/>
        <v>0</v>
      </c>
      <c r="U33" s="145">
        <f t="shared" si="2"/>
        <v>0</v>
      </c>
      <c r="V33" s="142">
        <f t="shared" si="3"/>
        <v>0</v>
      </c>
      <c r="W33" s="186">
        <f t="shared" si="20"/>
        <v>0</v>
      </c>
      <c r="X33" s="141">
        <f t="shared" si="21"/>
        <v>0</v>
      </c>
      <c r="Y33" s="141">
        <f t="shared" si="4"/>
        <v>0</v>
      </c>
      <c r="Z33" s="146" t="b">
        <f t="shared" si="22"/>
        <v>0</v>
      </c>
      <c r="AA33" s="147">
        <f t="shared" si="5"/>
        <v>0</v>
      </c>
      <c r="AB33" s="142"/>
      <c r="AC33" s="142"/>
      <c r="AD33" s="142"/>
      <c r="AE33" s="148"/>
      <c r="AF33" s="145">
        <f t="shared" si="6"/>
        <v>0</v>
      </c>
      <c r="AG33" s="142"/>
      <c r="AH33" s="142"/>
      <c r="AI33" s="142"/>
      <c r="AK33" s="142"/>
      <c r="AL33" s="143"/>
      <c r="AM33" s="143"/>
      <c r="AN33" s="143"/>
      <c r="AO33" s="149">
        <f t="shared" si="7"/>
        <v>0</v>
      </c>
      <c r="AP33" s="149"/>
      <c r="AQ33" s="149">
        <f t="shared" si="8"/>
        <v>0</v>
      </c>
      <c r="AR33" s="150">
        <f t="shared" si="9"/>
        <v>0</v>
      </c>
      <c r="AS33" s="151">
        <f t="shared" si="23"/>
        <v>0</v>
      </c>
      <c r="AT33" s="145">
        <f t="shared" si="10"/>
        <v>0</v>
      </c>
      <c r="AU33" s="145">
        <f t="shared" si="11"/>
        <v>0</v>
      </c>
      <c r="AV33" s="145">
        <f t="shared" si="12"/>
        <v>0</v>
      </c>
      <c r="AW33" s="145">
        <f t="shared" si="12"/>
        <v>0</v>
      </c>
      <c r="AX33" s="150">
        <f t="shared" si="24"/>
        <v>0</v>
      </c>
      <c r="AY33" s="152"/>
      <c r="AZ33" s="152"/>
      <c r="BA33" s="152">
        <f t="shared" si="13"/>
        <v>0</v>
      </c>
      <c r="BB33" s="152">
        <f t="shared" si="14"/>
        <v>0</v>
      </c>
      <c r="BC33" s="152">
        <f t="shared" si="15"/>
        <v>0</v>
      </c>
      <c r="BD33" s="152">
        <f t="shared" si="16"/>
        <v>0</v>
      </c>
      <c r="BE33" s="152">
        <f t="shared" si="17"/>
        <v>0</v>
      </c>
      <c r="BF33" s="152">
        <f t="shared" si="18"/>
        <v>0</v>
      </c>
      <c r="BG33" s="153">
        <f t="shared" si="19"/>
        <v>0</v>
      </c>
      <c r="BH33" s="154"/>
      <c r="BI33" s="155"/>
      <c r="BJ33" s="22"/>
      <c r="BK33" s="22"/>
      <c r="BL33" s="22"/>
    </row>
    <row r="34" spans="1:64" ht="20.100000000000001" customHeight="1" x14ac:dyDescent="0.25">
      <c r="A34" s="22"/>
      <c r="B34" s="23"/>
      <c r="C34" s="137">
        <v>14</v>
      </c>
      <c r="D34" s="73"/>
      <c r="E34" s="37"/>
      <c r="F34" s="38"/>
      <c r="G34" s="73"/>
      <c r="H34" s="124">
        <f t="shared" si="0"/>
        <v>0</v>
      </c>
      <c r="I34" s="125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7">
        <f t="shared" si="1"/>
        <v>0</v>
      </c>
      <c r="U34" s="128">
        <f t="shared" si="2"/>
        <v>0</v>
      </c>
      <c r="V34" s="142">
        <f t="shared" si="3"/>
        <v>0</v>
      </c>
      <c r="W34" s="186">
        <f t="shared" si="20"/>
        <v>0</v>
      </c>
      <c r="X34" s="141">
        <f t="shared" si="21"/>
        <v>0</v>
      </c>
      <c r="Y34" s="124">
        <f t="shared" si="4"/>
        <v>0</v>
      </c>
      <c r="Z34" s="146" t="b">
        <f t="shared" si="22"/>
        <v>0</v>
      </c>
      <c r="AA34" s="129">
        <f t="shared" si="5"/>
        <v>0</v>
      </c>
      <c r="AB34" s="125"/>
      <c r="AC34" s="125"/>
      <c r="AD34" s="125"/>
      <c r="AE34" s="130"/>
      <c r="AF34" s="128">
        <f t="shared" si="6"/>
        <v>0</v>
      </c>
      <c r="AG34" s="125"/>
      <c r="AH34" s="125"/>
      <c r="AI34" s="125"/>
      <c r="AK34" s="125"/>
      <c r="AL34" s="126"/>
      <c r="AM34" s="126"/>
      <c r="AN34" s="126"/>
      <c r="AO34" s="131">
        <f t="shared" si="7"/>
        <v>0</v>
      </c>
      <c r="AP34" s="131"/>
      <c r="AQ34" s="131">
        <f t="shared" si="8"/>
        <v>0</v>
      </c>
      <c r="AR34" s="132">
        <f t="shared" si="9"/>
        <v>0</v>
      </c>
      <c r="AS34" s="133">
        <f t="shared" si="23"/>
        <v>0</v>
      </c>
      <c r="AT34" s="128">
        <f t="shared" si="10"/>
        <v>0</v>
      </c>
      <c r="AU34" s="128">
        <f t="shared" si="11"/>
        <v>0</v>
      </c>
      <c r="AV34" s="128">
        <f t="shared" si="12"/>
        <v>0</v>
      </c>
      <c r="AW34" s="128">
        <f t="shared" si="12"/>
        <v>0</v>
      </c>
      <c r="AX34" s="132">
        <f t="shared" si="24"/>
        <v>0</v>
      </c>
      <c r="AY34" s="134"/>
      <c r="AZ34" s="134"/>
      <c r="BA34" s="134">
        <f t="shared" si="13"/>
        <v>0</v>
      </c>
      <c r="BB34" s="134">
        <f t="shared" si="14"/>
        <v>0</v>
      </c>
      <c r="BC34" s="134">
        <f t="shared" si="15"/>
        <v>0</v>
      </c>
      <c r="BD34" s="134">
        <f t="shared" si="16"/>
        <v>0</v>
      </c>
      <c r="BE34" s="134">
        <f t="shared" si="17"/>
        <v>0</v>
      </c>
      <c r="BF34" s="134">
        <f t="shared" si="18"/>
        <v>0</v>
      </c>
      <c r="BG34" s="135">
        <f t="shared" si="19"/>
        <v>0</v>
      </c>
      <c r="BH34" s="119"/>
      <c r="BI34" s="74"/>
      <c r="BJ34" s="22"/>
      <c r="BK34" s="22"/>
      <c r="BL34" s="22"/>
    </row>
    <row r="35" spans="1:64" ht="20.100000000000001" customHeight="1" x14ac:dyDescent="0.25">
      <c r="A35" s="22"/>
      <c r="B35" s="23"/>
      <c r="C35" s="99">
        <v>15</v>
      </c>
      <c r="D35" s="138"/>
      <c r="E35" s="139"/>
      <c r="F35" s="140"/>
      <c r="G35" s="138"/>
      <c r="H35" s="141">
        <f t="shared" si="0"/>
        <v>0</v>
      </c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4">
        <f t="shared" si="1"/>
        <v>0</v>
      </c>
      <c r="U35" s="145">
        <f t="shared" si="2"/>
        <v>0</v>
      </c>
      <c r="V35" s="142">
        <f t="shared" si="3"/>
        <v>0</v>
      </c>
      <c r="W35" s="186">
        <f t="shared" si="20"/>
        <v>0</v>
      </c>
      <c r="X35" s="141">
        <f t="shared" si="21"/>
        <v>0</v>
      </c>
      <c r="Y35" s="141">
        <f t="shared" si="4"/>
        <v>0</v>
      </c>
      <c r="Z35" s="146" t="b">
        <f t="shared" si="22"/>
        <v>0</v>
      </c>
      <c r="AA35" s="147">
        <f t="shared" si="5"/>
        <v>0</v>
      </c>
      <c r="AB35" s="142"/>
      <c r="AC35" s="142"/>
      <c r="AD35" s="142"/>
      <c r="AE35" s="148"/>
      <c r="AF35" s="145">
        <f t="shared" si="6"/>
        <v>0</v>
      </c>
      <c r="AG35" s="142"/>
      <c r="AH35" s="142"/>
      <c r="AI35" s="142"/>
      <c r="AK35" s="142"/>
      <c r="AL35" s="143"/>
      <c r="AM35" s="143"/>
      <c r="AN35" s="143"/>
      <c r="AO35" s="149">
        <f t="shared" si="7"/>
        <v>0</v>
      </c>
      <c r="AP35" s="149"/>
      <c r="AQ35" s="149">
        <f t="shared" si="8"/>
        <v>0</v>
      </c>
      <c r="AR35" s="150">
        <f t="shared" si="9"/>
        <v>0</v>
      </c>
      <c r="AS35" s="151">
        <f t="shared" si="23"/>
        <v>0</v>
      </c>
      <c r="AT35" s="145">
        <f t="shared" si="10"/>
        <v>0</v>
      </c>
      <c r="AU35" s="145">
        <f t="shared" si="11"/>
        <v>0</v>
      </c>
      <c r="AV35" s="145">
        <f t="shared" si="12"/>
        <v>0</v>
      </c>
      <c r="AW35" s="145">
        <f t="shared" si="12"/>
        <v>0</v>
      </c>
      <c r="AX35" s="150">
        <f t="shared" si="24"/>
        <v>0</v>
      </c>
      <c r="AY35" s="152"/>
      <c r="AZ35" s="152"/>
      <c r="BA35" s="152">
        <f t="shared" si="13"/>
        <v>0</v>
      </c>
      <c r="BB35" s="152">
        <f t="shared" si="14"/>
        <v>0</v>
      </c>
      <c r="BC35" s="152">
        <f t="shared" si="15"/>
        <v>0</v>
      </c>
      <c r="BD35" s="152">
        <f t="shared" si="16"/>
        <v>0</v>
      </c>
      <c r="BE35" s="152">
        <f t="shared" si="17"/>
        <v>0</v>
      </c>
      <c r="BF35" s="152">
        <f t="shared" si="18"/>
        <v>0</v>
      </c>
      <c r="BG35" s="153">
        <f t="shared" si="19"/>
        <v>0</v>
      </c>
      <c r="BH35" s="154"/>
      <c r="BI35" s="155"/>
      <c r="BJ35" s="22"/>
      <c r="BK35" s="22"/>
      <c r="BL35" s="22"/>
    </row>
    <row r="36" spans="1:64" ht="20.100000000000001" customHeight="1" x14ac:dyDescent="0.25">
      <c r="A36" s="22"/>
      <c r="B36" s="23"/>
      <c r="C36" s="137">
        <v>16</v>
      </c>
      <c r="D36" s="73"/>
      <c r="E36" s="37"/>
      <c r="F36" s="38"/>
      <c r="G36" s="73"/>
      <c r="H36" s="124">
        <f t="shared" si="0"/>
        <v>0</v>
      </c>
      <c r="I36" s="125"/>
      <c r="J36" s="125"/>
      <c r="K36" s="126"/>
      <c r="L36" s="126"/>
      <c r="M36" s="126"/>
      <c r="N36" s="126"/>
      <c r="O36" s="126"/>
      <c r="P36" s="126"/>
      <c r="Q36" s="126"/>
      <c r="R36" s="126"/>
      <c r="S36" s="126"/>
      <c r="T36" s="127">
        <f t="shared" si="1"/>
        <v>0</v>
      </c>
      <c r="U36" s="128">
        <f t="shared" si="2"/>
        <v>0</v>
      </c>
      <c r="V36" s="142">
        <f t="shared" si="3"/>
        <v>0</v>
      </c>
      <c r="W36" s="186">
        <f t="shared" si="20"/>
        <v>0</v>
      </c>
      <c r="X36" s="141">
        <f t="shared" si="21"/>
        <v>0</v>
      </c>
      <c r="Y36" s="124">
        <f t="shared" si="4"/>
        <v>0</v>
      </c>
      <c r="Z36" s="146" t="b">
        <f t="shared" si="22"/>
        <v>0</v>
      </c>
      <c r="AA36" s="129">
        <f t="shared" si="5"/>
        <v>0</v>
      </c>
      <c r="AB36" s="125"/>
      <c r="AC36" s="125"/>
      <c r="AD36" s="125"/>
      <c r="AE36" s="130"/>
      <c r="AF36" s="128">
        <f t="shared" si="6"/>
        <v>0</v>
      </c>
      <c r="AG36" s="125"/>
      <c r="AH36" s="125"/>
      <c r="AI36" s="125"/>
      <c r="AK36" s="125"/>
      <c r="AL36" s="126"/>
      <c r="AM36" s="126"/>
      <c r="AN36" s="126"/>
      <c r="AO36" s="131">
        <f t="shared" si="7"/>
        <v>0</v>
      </c>
      <c r="AP36" s="131"/>
      <c r="AQ36" s="131">
        <f t="shared" si="8"/>
        <v>0</v>
      </c>
      <c r="AR36" s="132">
        <f t="shared" si="9"/>
        <v>0</v>
      </c>
      <c r="AS36" s="133">
        <f t="shared" si="23"/>
        <v>0</v>
      </c>
      <c r="AT36" s="128">
        <f t="shared" si="10"/>
        <v>0</v>
      </c>
      <c r="AU36" s="128">
        <f t="shared" si="11"/>
        <v>0</v>
      </c>
      <c r="AV36" s="128">
        <f t="shared" si="12"/>
        <v>0</v>
      </c>
      <c r="AW36" s="128">
        <f t="shared" si="12"/>
        <v>0</v>
      </c>
      <c r="AX36" s="132">
        <f t="shared" si="24"/>
        <v>0</v>
      </c>
      <c r="AY36" s="134"/>
      <c r="AZ36" s="134"/>
      <c r="BA36" s="134">
        <f t="shared" si="13"/>
        <v>0</v>
      </c>
      <c r="BB36" s="134">
        <f t="shared" si="14"/>
        <v>0</v>
      </c>
      <c r="BC36" s="134">
        <f t="shared" si="15"/>
        <v>0</v>
      </c>
      <c r="BD36" s="134">
        <f t="shared" si="16"/>
        <v>0</v>
      </c>
      <c r="BE36" s="134">
        <f t="shared" si="17"/>
        <v>0</v>
      </c>
      <c r="BF36" s="134">
        <f t="shared" si="18"/>
        <v>0</v>
      </c>
      <c r="BG36" s="135">
        <f t="shared" si="19"/>
        <v>0</v>
      </c>
      <c r="BH36" s="119"/>
      <c r="BI36" s="74"/>
      <c r="BJ36" s="22"/>
      <c r="BK36" s="22"/>
      <c r="BL36" s="22"/>
    </row>
    <row r="37" spans="1:64" ht="20.100000000000001" customHeight="1" x14ac:dyDescent="0.25">
      <c r="A37" s="22"/>
      <c r="B37" s="23"/>
      <c r="C37" s="99">
        <v>17</v>
      </c>
      <c r="D37" s="138"/>
      <c r="E37" s="139"/>
      <c r="F37" s="140"/>
      <c r="G37" s="138"/>
      <c r="H37" s="141">
        <f t="shared" si="0"/>
        <v>0</v>
      </c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4">
        <f t="shared" si="1"/>
        <v>0</v>
      </c>
      <c r="U37" s="145">
        <f t="shared" si="2"/>
        <v>0</v>
      </c>
      <c r="V37" s="142">
        <f t="shared" si="3"/>
        <v>0</v>
      </c>
      <c r="W37" s="186">
        <f t="shared" si="20"/>
        <v>0</v>
      </c>
      <c r="X37" s="141">
        <f t="shared" si="21"/>
        <v>0</v>
      </c>
      <c r="Y37" s="141">
        <f t="shared" si="4"/>
        <v>0</v>
      </c>
      <c r="Z37" s="146" t="b">
        <f t="shared" si="22"/>
        <v>0</v>
      </c>
      <c r="AA37" s="147">
        <f t="shared" si="5"/>
        <v>0</v>
      </c>
      <c r="AB37" s="142"/>
      <c r="AC37" s="142"/>
      <c r="AD37" s="142"/>
      <c r="AE37" s="148"/>
      <c r="AF37" s="145">
        <f t="shared" si="6"/>
        <v>0</v>
      </c>
      <c r="AG37" s="142"/>
      <c r="AH37" s="142"/>
      <c r="AI37" s="142"/>
      <c r="AK37" s="142"/>
      <c r="AL37" s="143"/>
      <c r="AM37" s="143"/>
      <c r="AN37" s="143"/>
      <c r="AO37" s="149">
        <f t="shared" si="7"/>
        <v>0</v>
      </c>
      <c r="AP37" s="149"/>
      <c r="AQ37" s="149">
        <f t="shared" si="8"/>
        <v>0</v>
      </c>
      <c r="AR37" s="150">
        <f t="shared" si="9"/>
        <v>0</v>
      </c>
      <c r="AS37" s="151">
        <f t="shared" si="23"/>
        <v>0</v>
      </c>
      <c r="AT37" s="145">
        <f t="shared" si="10"/>
        <v>0</v>
      </c>
      <c r="AU37" s="145">
        <f t="shared" si="11"/>
        <v>0</v>
      </c>
      <c r="AV37" s="145">
        <f t="shared" si="12"/>
        <v>0</v>
      </c>
      <c r="AW37" s="145">
        <f t="shared" si="12"/>
        <v>0</v>
      </c>
      <c r="AX37" s="150">
        <f t="shared" si="24"/>
        <v>0</v>
      </c>
      <c r="AY37" s="152"/>
      <c r="AZ37" s="152"/>
      <c r="BA37" s="152">
        <f t="shared" si="13"/>
        <v>0</v>
      </c>
      <c r="BB37" s="152">
        <f t="shared" si="14"/>
        <v>0</v>
      </c>
      <c r="BC37" s="152">
        <f t="shared" si="15"/>
        <v>0</v>
      </c>
      <c r="BD37" s="152">
        <f t="shared" si="16"/>
        <v>0</v>
      </c>
      <c r="BE37" s="152">
        <f t="shared" si="17"/>
        <v>0</v>
      </c>
      <c r="BF37" s="152">
        <f t="shared" si="18"/>
        <v>0</v>
      </c>
      <c r="BG37" s="153">
        <f t="shared" si="19"/>
        <v>0</v>
      </c>
      <c r="BH37" s="154"/>
      <c r="BI37" s="155"/>
      <c r="BJ37" s="22"/>
      <c r="BK37" s="22"/>
      <c r="BL37" s="22"/>
    </row>
    <row r="38" spans="1:64" ht="20.100000000000001" customHeight="1" x14ac:dyDescent="0.25">
      <c r="A38" s="22"/>
      <c r="B38" s="23"/>
      <c r="C38" s="137">
        <v>18</v>
      </c>
      <c r="D38" s="73"/>
      <c r="E38" s="37"/>
      <c r="F38" s="38"/>
      <c r="G38" s="73"/>
      <c r="H38" s="124">
        <f t="shared" si="0"/>
        <v>0</v>
      </c>
      <c r="I38" s="125"/>
      <c r="J38" s="125"/>
      <c r="K38" s="126"/>
      <c r="L38" s="126"/>
      <c r="M38" s="126"/>
      <c r="N38" s="126"/>
      <c r="O38" s="126"/>
      <c r="P38" s="126"/>
      <c r="Q38" s="126"/>
      <c r="R38" s="126"/>
      <c r="S38" s="126"/>
      <c r="T38" s="127">
        <f t="shared" si="1"/>
        <v>0</v>
      </c>
      <c r="U38" s="128">
        <f t="shared" si="2"/>
        <v>0</v>
      </c>
      <c r="V38" s="142">
        <f t="shared" si="3"/>
        <v>0</v>
      </c>
      <c r="W38" s="186">
        <f t="shared" si="20"/>
        <v>0</v>
      </c>
      <c r="X38" s="141">
        <f t="shared" si="21"/>
        <v>0</v>
      </c>
      <c r="Y38" s="124">
        <f t="shared" si="4"/>
        <v>0</v>
      </c>
      <c r="Z38" s="146" t="b">
        <f t="shared" si="22"/>
        <v>0</v>
      </c>
      <c r="AA38" s="129">
        <f t="shared" si="5"/>
        <v>0</v>
      </c>
      <c r="AB38" s="125"/>
      <c r="AC38" s="125"/>
      <c r="AD38" s="125"/>
      <c r="AE38" s="130"/>
      <c r="AF38" s="128">
        <f t="shared" si="6"/>
        <v>0</v>
      </c>
      <c r="AG38" s="125"/>
      <c r="AH38" s="125"/>
      <c r="AI38" s="125"/>
      <c r="AK38" s="125"/>
      <c r="AL38" s="126"/>
      <c r="AM38" s="126"/>
      <c r="AN38" s="126"/>
      <c r="AO38" s="131">
        <f t="shared" si="7"/>
        <v>0</v>
      </c>
      <c r="AP38" s="131"/>
      <c r="AQ38" s="131">
        <f t="shared" si="8"/>
        <v>0</v>
      </c>
      <c r="AR38" s="132">
        <f t="shared" si="9"/>
        <v>0</v>
      </c>
      <c r="AS38" s="133">
        <f t="shared" si="23"/>
        <v>0</v>
      </c>
      <c r="AT38" s="128">
        <f t="shared" si="10"/>
        <v>0</v>
      </c>
      <c r="AU38" s="128">
        <f t="shared" si="11"/>
        <v>0</v>
      </c>
      <c r="AV38" s="128">
        <f t="shared" si="12"/>
        <v>0</v>
      </c>
      <c r="AW38" s="128">
        <f t="shared" si="12"/>
        <v>0</v>
      </c>
      <c r="AX38" s="132">
        <f t="shared" si="24"/>
        <v>0</v>
      </c>
      <c r="AY38" s="134"/>
      <c r="AZ38" s="134"/>
      <c r="BA38" s="134">
        <f t="shared" si="13"/>
        <v>0</v>
      </c>
      <c r="BB38" s="134">
        <f t="shared" si="14"/>
        <v>0</v>
      </c>
      <c r="BC38" s="134">
        <f t="shared" si="15"/>
        <v>0</v>
      </c>
      <c r="BD38" s="134">
        <f t="shared" si="16"/>
        <v>0</v>
      </c>
      <c r="BE38" s="134">
        <f t="shared" si="17"/>
        <v>0</v>
      </c>
      <c r="BF38" s="134">
        <f t="shared" si="18"/>
        <v>0</v>
      </c>
      <c r="BG38" s="135">
        <f t="shared" si="19"/>
        <v>0</v>
      </c>
      <c r="BH38" s="119"/>
      <c r="BI38" s="74"/>
      <c r="BJ38" s="22"/>
      <c r="BK38" s="22"/>
      <c r="BL38" s="22"/>
    </row>
    <row r="39" spans="1:64" ht="20.100000000000001" customHeight="1" x14ac:dyDescent="0.25">
      <c r="A39" s="22"/>
      <c r="B39" s="23"/>
      <c r="C39" s="99">
        <v>19</v>
      </c>
      <c r="D39" s="138"/>
      <c r="E39" s="139"/>
      <c r="F39" s="140"/>
      <c r="G39" s="138"/>
      <c r="H39" s="141">
        <f t="shared" si="0"/>
        <v>0</v>
      </c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4">
        <f t="shared" si="1"/>
        <v>0</v>
      </c>
      <c r="U39" s="145">
        <f t="shared" si="2"/>
        <v>0</v>
      </c>
      <c r="V39" s="142">
        <f t="shared" si="3"/>
        <v>0</v>
      </c>
      <c r="W39" s="186">
        <f t="shared" si="20"/>
        <v>0</v>
      </c>
      <c r="X39" s="141">
        <f t="shared" si="21"/>
        <v>0</v>
      </c>
      <c r="Y39" s="141">
        <f t="shared" si="4"/>
        <v>0</v>
      </c>
      <c r="Z39" s="146" t="b">
        <f t="shared" si="22"/>
        <v>0</v>
      </c>
      <c r="AA39" s="147">
        <f t="shared" si="5"/>
        <v>0</v>
      </c>
      <c r="AB39" s="142"/>
      <c r="AC39" s="142"/>
      <c r="AD39" s="142"/>
      <c r="AE39" s="148"/>
      <c r="AF39" s="145">
        <f t="shared" si="6"/>
        <v>0</v>
      </c>
      <c r="AG39" s="142"/>
      <c r="AH39" s="142"/>
      <c r="AI39" s="142"/>
      <c r="AK39" s="142"/>
      <c r="AL39" s="143"/>
      <c r="AM39" s="143"/>
      <c r="AN39" s="143"/>
      <c r="AO39" s="149">
        <f t="shared" si="7"/>
        <v>0</v>
      </c>
      <c r="AP39" s="149"/>
      <c r="AQ39" s="149">
        <f t="shared" si="8"/>
        <v>0</v>
      </c>
      <c r="AR39" s="150">
        <f t="shared" si="9"/>
        <v>0</v>
      </c>
      <c r="AS39" s="151">
        <f t="shared" si="23"/>
        <v>0</v>
      </c>
      <c r="AT39" s="145">
        <f t="shared" si="10"/>
        <v>0</v>
      </c>
      <c r="AU39" s="145">
        <f t="shared" si="11"/>
        <v>0</v>
      </c>
      <c r="AV39" s="145">
        <f t="shared" si="12"/>
        <v>0</v>
      </c>
      <c r="AW39" s="145">
        <f t="shared" si="12"/>
        <v>0</v>
      </c>
      <c r="AX39" s="150">
        <f t="shared" si="24"/>
        <v>0</v>
      </c>
      <c r="AY39" s="152"/>
      <c r="AZ39" s="152"/>
      <c r="BA39" s="152">
        <f t="shared" si="13"/>
        <v>0</v>
      </c>
      <c r="BB39" s="152">
        <f t="shared" si="14"/>
        <v>0</v>
      </c>
      <c r="BC39" s="152">
        <f t="shared" si="15"/>
        <v>0</v>
      </c>
      <c r="BD39" s="152">
        <f t="shared" si="16"/>
        <v>0</v>
      </c>
      <c r="BE39" s="152">
        <f t="shared" si="17"/>
        <v>0</v>
      </c>
      <c r="BF39" s="152">
        <f t="shared" si="18"/>
        <v>0</v>
      </c>
      <c r="BG39" s="153">
        <f t="shared" si="19"/>
        <v>0</v>
      </c>
      <c r="BH39" s="154"/>
      <c r="BI39" s="155"/>
      <c r="BJ39" s="22"/>
      <c r="BK39" s="22"/>
      <c r="BL39" s="22"/>
    </row>
    <row r="40" spans="1:64" ht="20.100000000000001" customHeight="1" x14ac:dyDescent="0.25">
      <c r="A40" s="22"/>
      <c r="B40" s="23"/>
      <c r="C40" s="137">
        <v>20</v>
      </c>
      <c r="D40" s="73"/>
      <c r="E40" s="37"/>
      <c r="F40" s="38"/>
      <c r="G40" s="73"/>
      <c r="H40" s="124">
        <f t="shared" si="0"/>
        <v>0</v>
      </c>
      <c r="I40" s="125"/>
      <c r="J40" s="125"/>
      <c r="K40" s="126"/>
      <c r="L40" s="126"/>
      <c r="M40" s="126"/>
      <c r="N40" s="126"/>
      <c r="O40" s="126"/>
      <c r="P40" s="126"/>
      <c r="Q40" s="126"/>
      <c r="R40" s="126"/>
      <c r="S40" s="126"/>
      <c r="T40" s="127">
        <f t="shared" si="1"/>
        <v>0</v>
      </c>
      <c r="U40" s="128">
        <f t="shared" si="2"/>
        <v>0</v>
      </c>
      <c r="V40" s="142">
        <f t="shared" si="3"/>
        <v>0</v>
      </c>
      <c r="W40" s="186">
        <f t="shared" si="20"/>
        <v>0</v>
      </c>
      <c r="X40" s="141">
        <f t="shared" si="21"/>
        <v>0</v>
      </c>
      <c r="Y40" s="124">
        <f t="shared" si="4"/>
        <v>0</v>
      </c>
      <c r="Z40" s="146" t="b">
        <f t="shared" si="22"/>
        <v>0</v>
      </c>
      <c r="AA40" s="129">
        <f t="shared" si="5"/>
        <v>0</v>
      </c>
      <c r="AB40" s="125"/>
      <c r="AC40" s="125"/>
      <c r="AD40" s="125"/>
      <c r="AE40" s="130"/>
      <c r="AF40" s="128">
        <f t="shared" si="6"/>
        <v>0</v>
      </c>
      <c r="AG40" s="125"/>
      <c r="AH40" s="125"/>
      <c r="AI40" s="125"/>
      <c r="AK40" s="125"/>
      <c r="AL40" s="126"/>
      <c r="AM40" s="126"/>
      <c r="AN40" s="126"/>
      <c r="AO40" s="131">
        <f t="shared" si="7"/>
        <v>0</v>
      </c>
      <c r="AP40" s="131"/>
      <c r="AQ40" s="131">
        <f t="shared" si="8"/>
        <v>0</v>
      </c>
      <c r="AR40" s="132">
        <f t="shared" si="9"/>
        <v>0</v>
      </c>
      <c r="AS40" s="133">
        <f t="shared" si="23"/>
        <v>0</v>
      </c>
      <c r="AT40" s="128">
        <f t="shared" si="10"/>
        <v>0</v>
      </c>
      <c r="AU40" s="128">
        <f t="shared" si="11"/>
        <v>0</v>
      </c>
      <c r="AV40" s="128">
        <f t="shared" si="12"/>
        <v>0</v>
      </c>
      <c r="AW40" s="128">
        <f t="shared" si="12"/>
        <v>0</v>
      </c>
      <c r="AX40" s="132">
        <f t="shared" si="24"/>
        <v>0</v>
      </c>
      <c r="AY40" s="134"/>
      <c r="AZ40" s="134"/>
      <c r="BA40" s="134">
        <f t="shared" si="13"/>
        <v>0</v>
      </c>
      <c r="BB40" s="134">
        <f t="shared" si="14"/>
        <v>0</v>
      </c>
      <c r="BC40" s="134">
        <f t="shared" si="15"/>
        <v>0</v>
      </c>
      <c r="BD40" s="134">
        <f t="shared" si="16"/>
        <v>0</v>
      </c>
      <c r="BE40" s="134">
        <f t="shared" si="17"/>
        <v>0</v>
      </c>
      <c r="BF40" s="134">
        <f t="shared" si="18"/>
        <v>0</v>
      </c>
      <c r="BG40" s="135">
        <f t="shared" si="19"/>
        <v>0</v>
      </c>
      <c r="BH40" s="119"/>
      <c r="BI40" s="74"/>
      <c r="BJ40" s="22"/>
      <c r="BK40" s="22"/>
      <c r="BL40" s="22"/>
    </row>
    <row r="41" spans="1:64" ht="20.100000000000001" customHeight="1" x14ac:dyDescent="0.25">
      <c r="A41" s="22"/>
      <c r="B41" s="23"/>
      <c r="C41" s="99">
        <v>21</v>
      </c>
      <c r="D41" s="138"/>
      <c r="E41" s="139"/>
      <c r="F41" s="140"/>
      <c r="G41" s="138"/>
      <c r="H41" s="141">
        <f t="shared" si="0"/>
        <v>0</v>
      </c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4">
        <f t="shared" si="1"/>
        <v>0</v>
      </c>
      <c r="U41" s="145">
        <f t="shared" si="2"/>
        <v>0</v>
      </c>
      <c r="V41" s="142">
        <f t="shared" si="3"/>
        <v>0</v>
      </c>
      <c r="W41" s="186">
        <f t="shared" si="20"/>
        <v>0</v>
      </c>
      <c r="X41" s="141">
        <f t="shared" si="21"/>
        <v>0</v>
      </c>
      <c r="Y41" s="141">
        <f t="shared" si="4"/>
        <v>0</v>
      </c>
      <c r="Z41" s="146" t="b">
        <f t="shared" si="22"/>
        <v>0</v>
      </c>
      <c r="AA41" s="147">
        <f t="shared" si="5"/>
        <v>0</v>
      </c>
      <c r="AB41" s="142"/>
      <c r="AC41" s="142"/>
      <c r="AD41" s="142"/>
      <c r="AE41" s="148"/>
      <c r="AF41" s="145">
        <f t="shared" si="6"/>
        <v>0</v>
      </c>
      <c r="AG41" s="142"/>
      <c r="AH41" s="142"/>
      <c r="AI41" s="142"/>
      <c r="AK41" s="142"/>
      <c r="AL41" s="143"/>
      <c r="AM41" s="143"/>
      <c r="AN41" s="143"/>
      <c r="AO41" s="149">
        <f t="shared" si="7"/>
        <v>0</v>
      </c>
      <c r="AP41" s="149"/>
      <c r="AQ41" s="149">
        <f t="shared" si="8"/>
        <v>0</v>
      </c>
      <c r="AR41" s="150">
        <f t="shared" si="9"/>
        <v>0</v>
      </c>
      <c r="AS41" s="151">
        <f t="shared" si="23"/>
        <v>0</v>
      </c>
      <c r="AT41" s="145">
        <f t="shared" si="10"/>
        <v>0</v>
      </c>
      <c r="AU41" s="145">
        <f t="shared" si="11"/>
        <v>0</v>
      </c>
      <c r="AV41" s="145">
        <f t="shared" si="12"/>
        <v>0</v>
      </c>
      <c r="AW41" s="145">
        <f t="shared" si="12"/>
        <v>0</v>
      </c>
      <c r="AX41" s="150">
        <f t="shared" si="24"/>
        <v>0</v>
      </c>
      <c r="AY41" s="152"/>
      <c r="AZ41" s="152"/>
      <c r="BA41" s="152">
        <f t="shared" si="13"/>
        <v>0</v>
      </c>
      <c r="BB41" s="152">
        <f t="shared" si="14"/>
        <v>0</v>
      </c>
      <c r="BC41" s="152">
        <f t="shared" si="15"/>
        <v>0</v>
      </c>
      <c r="BD41" s="152">
        <f t="shared" si="16"/>
        <v>0</v>
      </c>
      <c r="BE41" s="152">
        <f t="shared" si="17"/>
        <v>0</v>
      </c>
      <c r="BF41" s="152">
        <f t="shared" si="18"/>
        <v>0</v>
      </c>
      <c r="BG41" s="153">
        <f t="shared" si="19"/>
        <v>0</v>
      </c>
      <c r="BH41" s="154"/>
      <c r="BI41" s="155"/>
      <c r="BJ41" s="22"/>
      <c r="BK41" s="22"/>
      <c r="BL41" s="22"/>
    </row>
    <row r="42" spans="1:64" ht="20.100000000000001" customHeight="1" x14ac:dyDescent="0.25">
      <c r="A42" s="22"/>
      <c r="B42" s="23"/>
      <c r="C42" s="137">
        <v>22</v>
      </c>
      <c r="D42" s="73"/>
      <c r="E42" s="37"/>
      <c r="F42" s="38"/>
      <c r="G42" s="73"/>
      <c r="H42" s="124">
        <f t="shared" si="0"/>
        <v>0</v>
      </c>
      <c r="I42" s="125"/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7">
        <f t="shared" si="1"/>
        <v>0</v>
      </c>
      <c r="U42" s="128">
        <f t="shared" si="2"/>
        <v>0</v>
      </c>
      <c r="V42" s="142">
        <f t="shared" si="3"/>
        <v>0</v>
      </c>
      <c r="W42" s="186">
        <f t="shared" si="20"/>
        <v>0</v>
      </c>
      <c r="X42" s="141">
        <f t="shared" si="21"/>
        <v>0</v>
      </c>
      <c r="Y42" s="124">
        <f t="shared" si="4"/>
        <v>0</v>
      </c>
      <c r="Z42" s="146" t="b">
        <f t="shared" si="22"/>
        <v>0</v>
      </c>
      <c r="AA42" s="129">
        <f t="shared" si="5"/>
        <v>0</v>
      </c>
      <c r="AB42" s="125"/>
      <c r="AC42" s="125"/>
      <c r="AD42" s="125"/>
      <c r="AE42" s="130"/>
      <c r="AF42" s="128">
        <f t="shared" si="6"/>
        <v>0</v>
      </c>
      <c r="AG42" s="125"/>
      <c r="AH42" s="125"/>
      <c r="AI42" s="125"/>
      <c r="AK42" s="125"/>
      <c r="AL42" s="126"/>
      <c r="AM42" s="126"/>
      <c r="AN42" s="126"/>
      <c r="AO42" s="131">
        <f t="shared" si="7"/>
        <v>0</v>
      </c>
      <c r="AP42" s="131"/>
      <c r="AQ42" s="131">
        <f t="shared" si="8"/>
        <v>0</v>
      </c>
      <c r="AR42" s="132">
        <f t="shared" si="9"/>
        <v>0</v>
      </c>
      <c r="AS42" s="133">
        <f t="shared" si="23"/>
        <v>0</v>
      </c>
      <c r="AT42" s="128">
        <f t="shared" si="10"/>
        <v>0</v>
      </c>
      <c r="AU42" s="128">
        <f t="shared" si="11"/>
        <v>0</v>
      </c>
      <c r="AV42" s="128">
        <f t="shared" si="12"/>
        <v>0</v>
      </c>
      <c r="AW42" s="128">
        <f t="shared" si="12"/>
        <v>0</v>
      </c>
      <c r="AX42" s="132">
        <f t="shared" si="24"/>
        <v>0</v>
      </c>
      <c r="AY42" s="134"/>
      <c r="AZ42" s="134"/>
      <c r="BA42" s="134">
        <f t="shared" si="13"/>
        <v>0</v>
      </c>
      <c r="BB42" s="134">
        <f t="shared" si="14"/>
        <v>0</v>
      </c>
      <c r="BC42" s="134">
        <f t="shared" si="15"/>
        <v>0</v>
      </c>
      <c r="BD42" s="134">
        <f t="shared" si="16"/>
        <v>0</v>
      </c>
      <c r="BE42" s="134">
        <f t="shared" si="17"/>
        <v>0</v>
      </c>
      <c r="BF42" s="134">
        <f t="shared" si="18"/>
        <v>0</v>
      </c>
      <c r="BG42" s="135">
        <f t="shared" si="19"/>
        <v>0</v>
      </c>
      <c r="BH42" s="119"/>
      <c r="BI42" s="74"/>
      <c r="BJ42" s="22"/>
      <c r="BK42" s="22"/>
      <c r="BL42" s="22"/>
    </row>
    <row r="43" spans="1:64" ht="20.100000000000001" customHeight="1" x14ac:dyDescent="0.25">
      <c r="A43" s="22"/>
      <c r="B43" s="23"/>
      <c r="C43" s="99">
        <v>23</v>
      </c>
      <c r="D43" s="138"/>
      <c r="E43" s="139"/>
      <c r="F43" s="140"/>
      <c r="G43" s="138"/>
      <c r="H43" s="141">
        <f t="shared" si="0"/>
        <v>0</v>
      </c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4">
        <f t="shared" si="1"/>
        <v>0</v>
      </c>
      <c r="U43" s="145">
        <f t="shared" si="2"/>
        <v>0</v>
      </c>
      <c r="V43" s="142">
        <f t="shared" si="3"/>
        <v>0</v>
      </c>
      <c r="W43" s="186">
        <f t="shared" si="20"/>
        <v>0</v>
      </c>
      <c r="X43" s="141">
        <f t="shared" si="21"/>
        <v>0</v>
      </c>
      <c r="Y43" s="141">
        <f t="shared" si="4"/>
        <v>0</v>
      </c>
      <c r="Z43" s="146" t="b">
        <f t="shared" si="22"/>
        <v>0</v>
      </c>
      <c r="AA43" s="147">
        <f t="shared" si="5"/>
        <v>0</v>
      </c>
      <c r="AB43" s="142"/>
      <c r="AC43" s="142"/>
      <c r="AD43" s="142"/>
      <c r="AE43" s="148"/>
      <c r="AF43" s="145">
        <f t="shared" si="6"/>
        <v>0</v>
      </c>
      <c r="AG43" s="142"/>
      <c r="AH43" s="142"/>
      <c r="AI43" s="142"/>
      <c r="AK43" s="142"/>
      <c r="AL43" s="143"/>
      <c r="AM43" s="143"/>
      <c r="AN43" s="143"/>
      <c r="AO43" s="149">
        <f t="shared" si="7"/>
        <v>0</v>
      </c>
      <c r="AP43" s="149"/>
      <c r="AQ43" s="149">
        <f t="shared" si="8"/>
        <v>0</v>
      </c>
      <c r="AR43" s="150">
        <f t="shared" si="9"/>
        <v>0</v>
      </c>
      <c r="AS43" s="151">
        <f t="shared" si="23"/>
        <v>0</v>
      </c>
      <c r="AT43" s="145">
        <f t="shared" si="10"/>
        <v>0</v>
      </c>
      <c r="AU43" s="145">
        <f t="shared" si="11"/>
        <v>0</v>
      </c>
      <c r="AV43" s="145">
        <f t="shared" si="12"/>
        <v>0</v>
      </c>
      <c r="AW43" s="145">
        <f t="shared" si="12"/>
        <v>0</v>
      </c>
      <c r="AX43" s="150">
        <f t="shared" si="24"/>
        <v>0</v>
      </c>
      <c r="AY43" s="152"/>
      <c r="AZ43" s="152"/>
      <c r="BA43" s="152">
        <f t="shared" si="13"/>
        <v>0</v>
      </c>
      <c r="BB43" s="152">
        <f t="shared" si="14"/>
        <v>0</v>
      </c>
      <c r="BC43" s="152">
        <f t="shared" si="15"/>
        <v>0</v>
      </c>
      <c r="BD43" s="152">
        <f t="shared" si="16"/>
        <v>0</v>
      </c>
      <c r="BE43" s="152">
        <f t="shared" si="17"/>
        <v>0</v>
      </c>
      <c r="BF43" s="152">
        <f t="shared" si="18"/>
        <v>0</v>
      </c>
      <c r="BG43" s="153">
        <f t="shared" si="19"/>
        <v>0</v>
      </c>
      <c r="BH43" s="154"/>
      <c r="BI43" s="155"/>
      <c r="BJ43" s="22"/>
      <c r="BK43" s="22"/>
      <c r="BL43" s="22"/>
    </row>
    <row r="44" spans="1:64" ht="20.100000000000001" customHeight="1" x14ac:dyDescent="0.25">
      <c r="A44" s="22"/>
      <c r="B44" s="23"/>
      <c r="C44" s="137">
        <v>24</v>
      </c>
      <c r="D44" s="73"/>
      <c r="E44" s="37"/>
      <c r="F44" s="38"/>
      <c r="G44" s="73"/>
      <c r="H44" s="124">
        <f t="shared" si="0"/>
        <v>0</v>
      </c>
      <c r="I44" s="125"/>
      <c r="J44" s="125"/>
      <c r="K44" s="126"/>
      <c r="L44" s="126"/>
      <c r="M44" s="126"/>
      <c r="N44" s="126"/>
      <c r="O44" s="126"/>
      <c r="P44" s="126"/>
      <c r="Q44" s="126"/>
      <c r="R44" s="126"/>
      <c r="S44" s="126"/>
      <c r="T44" s="127">
        <f t="shared" si="1"/>
        <v>0</v>
      </c>
      <c r="U44" s="128">
        <f t="shared" si="2"/>
        <v>0</v>
      </c>
      <c r="V44" s="142">
        <f t="shared" si="3"/>
        <v>0</v>
      </c>
      <c r="W44" s="186">
        <f t="shared" si="20"/>
        <v>0</v>
      </c>
      <c r="X44" s="141">
        <f t="shared" si="21"/>
        <v>0</v>
      </c>
      <c r="Y44" s="124">
        <f t="shared" si="4"/>
        <v>0</v>
      </c>
      <c r="Z44" s="146" t="b">
        <f t="shared" si="22"/>
        <v>0</v>
      </c>
      <c r="AA44" s="129">
        <f t="shared" si="5"/>
        <v>0</v>
      </c>
      <c r="AB44" s="125"/>
      <c r="AC44" s="125"/>
      <c r="AD44" s="125"/>
      <c r="AE44" s="130"/>
      <c r="AF44" s="128">
        <f t="shared" si="6"/>
        <v>0</v>
      </c>
      <c r="AG44" s="125"/>
      <c r="AH44" s="125"/>
      <c r="AI44" s="125"/>
      <c r="AK44" s="125"/>
      <c r="AL44" s="126"/>
      <c r="AM44" s="126"/>
      <c r="AN44" s="126"/>
      <c r="AO44" s="131">
        <f t="shared" si="7"/>
        <v>0</v>
      </c>
      <c r="AP44" s="131"/>
      <c r="AQ44" s="131">
        <f t="shared" si="8"/>
        <v>0</v>
      </c>
      <c r="AR44" s="132">
        <f t="shared" si="9"/>
        <v>0</v>
      </c>
      <c r="AS44" s="133">
        <f t="shared" si="23"/>
        <v>0</v>
      </c>
      <c r="AT44" s="128">
        <f t="shared" si="10"/>
        <v>0</v>
      </c>
      <c r="AU44" s="128">
        <f t="shared" si="11"/>
        <v>0</v>
      </c>
      <c r="AV44" s="128">
        <f t="shared" si="12"/>
        <v>0</v>
      </c>
      <c r="AW44" s="128">
        <f t="shared" si="12"/>
        <v>0</v>
      </c>
      <c r="AX44" s="132">
        <f t="shared" si="24"/>
        <v>0</v>
      </c>
      <c r="AY44" s="134"/>
      <c r="AZ44" s="134"/>
      <c r="BA44" s="134">
        <f t="shared" si="13"/>
        <v>0</v>
      </c>
      <c r="BB44" s="134">
        <f t="shared" si="14"/>
        <v>0</v>
      </c>
      <c r="BC44" s="134">
        <f t="shared" si="15"/>
        <v>0</v>
      </c>
      <c r="BD44" s="134">
        <f t="shared" si="16"/>
        <v>0</v>
      </c>
      <c r="BE44" s="134">
        <f t="shared" si="17"/>
        <v>0</v>
      </c>
      <c r="BF44" s="134">
        <f t="shared" si="18"/>
        <v>0</v>
      </c>
      <c r="BG44" s="135">
        <f t="shared" si="19"/>
        <v>0</v>
      </c>
      <c r="BH44" s="119"/>
      <c r="BI44" s="74"/>
      <c r="BJ44" s="22"/>
      <c r="BK44" s="22"/>
      <c r="BL44" s="22"/>
    </row>
    <row r="45" spans="1:64" ht="20.100000000000001" customHeight="1" x14ac:dyDescent="0.25">
      <c r="A45" s="22"/>
      <c r="B45" s="23"/>
      <c r="C45" s="99">
        <v>25</v>
      </c>
      <c r="D45" s="138"/>
      <c r="E45" s="139"/>
      <c r="F45" s="140"/>
      <c r="G45" s="138"/>
      <c r="H45" s="141">
        <f t="shared" si="0"/>
        <v>0</v>
      </c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4">
        <f t="shared" si="1"/>
        <v>0</v>
      </c>
      <c r="U45" s="145">
        <f t="shared" si="2"/>
        <v>0</v>
      </c>
      <c r="V45" s="142">
        <f t="shared" si="3"/>
        <v>0</v>
      </c>
      <c r="W45" s="186">
        <f t="shared" si="20"/>
        <v>0</v>
      </c>
      <c r="X45" s="141">
        <f t="shared" si="21"/>
        <v>0</v>
      </c>
      <c r="Y45" s="141">
        <f t="shared" si="4"/>
        <v>0</v>
      </c>
      <c r="Z45" s="146" t="b">
        <f t="shared" si="22"/>
        <v>0</v>
      </c>
      <c r="AA45" s="147">
        <f t="shared" si="5"/>
        <v>0</v>
      </c>
      <c r="AB45" s="142"/>
      <c r="AC45" s="142"/>
      <c r="AD45" s="142"/>
      <c r="AE45" s="148"/>
      <c r="AF45" s="145">
        <f t="shared" si="6"/>
        <v>0</v>
      </c>
      <c r="AG45" s="142"/>
      <c r="AH45" s="142"/>
      <c r="AI45" s="142"/>
      <c r="AK45" s="142"/>
      <c r="AL45" s="143"/>
      <c r="AM45" s="143"/>
      <c r="AN45" s="143"/>
      <c r="AO45" s="149">
        <f t="shared" si="7"/>
        <v>0</v>
      </c>
      <c r="AP45" s="149"/>
      <c r="AQ45" s="149">
        <f t="shared" si="8"/>
        <v>0</v>
      </c>
      <c r="AR45" s="150">
        <f t="shared" si="9"/>
        <v>0</v>
      </c>
      <c r="AS45" s="151">
        <f t="shared" si="23"/>
        <v>0</v>
      </c>
      <c r="AT45" s="145">
        <f t="shared" si="10"/>
        <v>0</v>
      </c>
      <c r="AU45" s="145">
        <f t="shared" si="11"/>
        <v>0</v>
      </c>
      <c r="AV45" s="145">
        <f t="shared" si="12"/>
        <v>0</v>
      </c>
      <c r="AW45" s="145">
        <f t="shared" si="12"/>
        <v>0</v>
      </c>
      <c r="AX45" s="150">
        <f t="shared" si="24"/>
        <v>0</v>
      </c>
      <c r="AY45" s="152"/>
      <c r="AZ45" s="152"/>
      <c r="BA45" s="152">
        <f t="shared" si="13"/>
        <v>0</v>
      </c>
      <c r="BB45" s="152">
        <f t="shared" si="14"/>
        <v>0</v>
      </c>
      <c r="BC45" s="152">
        <f t="shared" si="15"/>
        <v>0</v>
      </c>
      <c r="BD45" s="152">
        <f t="shared" si="16"/>
        <v>0</v>
      </c>
      <c r="BE45" s="152">
        <f t="shared" si="17"/>
        <v>0</v>
      </c>
      <c r="BF45" s="152">
        <f t="shared" si="18"/>
        <v>0</v>
      </c>
      <c r="BG45" s="153">
        <f t="shared" si="19"/>
        <v>0</v>
      </c>
      <c r="BH45" s="154"/>
      <c r="BI45" s="155"/>
      <c r="BJ45" s="22"/>
      <c r="BK45" s="22"/>
      <c r="BL45" s="22"/>
    </row>
    <row r="46" spans="1:64" ht="20.100000000000001" customHeight="1" x14ac:dyDescent="0.25">
      <c r="A46" s="22"/>
      <c r="B46" s="23"/>
      <c r="C46" s="137">
        <v>26</v>
      </c>
      <c r="D46" s="73"/>
      <c r="E46" s="37"/>
      <c r="F46" s="38"/>
      <c r="G46" s="73"/>
      <c r="H46" s="124">
        <f t="shared" si="0"/>
        <v>0</v>
      </c>
      <c r="I46" s="125"/>
      <c r="J46" s="125"/>
      <c r="K46" s="126"/>
      <c r="L46" s="126"/>
      <c r="M46" s="126"/>
      <c r="N46" s="126"/>
      <c r="O46" s="126"/>
      <c r="P46" s="126"/>
      <c r="Q46" s="126"/>
      <c r="R46" s="126"/>
      <c r="S46" s="126"/>
      <c r="T46" s="127">
        <f t="shared" si="1"/>
        <v>0</v>
      </c>
      <c r="U46" s="128">
        <f t="shared" si="2"/>
        <v>0</v>
      </c>
      <c r="V46" s="142">
        <f t="shared" si="3"/>
        <v>0</v>
      </c>
      <c r="W46" s="186">
        <f t="shared" si="20"/>
        <v>0</v>
      </c>
      <c r="X46" s="141">
        <f t="shared" si="21"/>
        <v>0</v>
      </c>
      <c r="Y46" s="124">
        <f t="shared" si="4"/>
        <v>0</v>
      </c>
      <c r="Z46" s="146" t="b">
        <f t="shared" si="22"/>
        <v>0</v>
      </c>
      <c r="AA46" s="129">
        <f t="shared" si="5"/>
        <v>0</v>
      </c>
      <c r="AB46" s="125"/>
      <c r="AC46" s="125"/>
      <c r="AD46" s="125"/>
      <c r="AE46" s="130"/>
      <c r="AF46" s="128">
        <f t="shared" si="6"/>
        <v>0</v>
      </c>
      <c r="AG46" s="125"/>
      <c r="AH46" s="125"/>
      <c r="AI46" s="125"/>
      <c r="AK46" s="125"/>
      <c r="AL46" s="126"/>
      <c r="AM46" s="126"/>
      <c r="AN46" s="126"/>
      <c r="AO46" s="131">
        <f t="shared" si="7"/>
        <v>0</v>
      </c>
      <c r="AP46" s="131"/>
      <c r="AQ46" s="131">
        <f t="shared" si="8"/>
        <v>0</v>
      </c>
      <c r="AR46" s="132">
        <f t="shared" si="9"/>
        <v>0</v>
      </c>
      <c r="AS46" s="133">
        <f t="shared" si="23"/>
        <v>0</v>
      </c>
      <c r="AT46" s="128">
        <f t="shared" si="10"/>
        <v>0</v>
      </c>
      <c r="AU46" s="128">
        <f t="shared" si="11"/>
        <v>0</v>
      </c>
      <c r="AV46" s="128">
        <f t="shared" si="12"/>
        <v>0</v>
      </c>
      <c r="AW46" s="128">
        <f t="shared" si="12"/>
        <v>0</v>
      </c>
      <c r="AX46" s="132">
        <f t="shared" si="24"/>
        <v>0</v>
      </c>
      <c r="AY46" s="134"/>
      <c r="AZ46" s="134"/>
      <c r="BA46" s="134">
        <f t="shared" si="13"/>
        <v>0</v>
      </c>
      <c r="BB46" s="134">
        <f t="shared" si="14"/>
        <v>0</v>
      </c>
      <c r="BC46" s="134">
        <f t="shared" si="15"/>
        <v>0</v>
      </c>
      <c r="BD46" s="134">
        <f t="shared" si="16"/>
        <v>0</v>
      </c>
      <c r="BE46" s="134">
        <f t="shared" si="17"/>
        <v>0</v>
      </c>
      <c r="BF46" s="134">
        <f t="shared" si="18"/>
        <v>0</v>
      </c>
      <c r="BG46" s="135">
        <f t="shared" si="19"/>
        <v>0</v>
      </c>
      <c r="BH46" s="119"/>
      <c r="BI46" s="74"/>
      <c r="BJ46" s="22"/>
      <c r="BK46" s="22"/>
      <c r="BL46" s="22"/>
    </row>
    <row r="47" spans="1:64" ht="20.100000000000001" customHeight="1" x14ac:dyDescent="0.25">
      <c r="A47" s="22"/>
      <c r="B47" s="23"/>
      <c r="C47" s="99">
        <v>27</v>
      </c>
      <c r="D47" s="138"/>
      <c r="E47" s="139"/>
      <c r="F47" s="140"/>
      <c r="G47" s="138"/>
      <c r="H47" s="141">
        <f t="shared" si="0"/>
        <v>0</v>
      </c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4">
        <f t="shared" si="1"/>
        <v>0</v>
      </c>
      <c r="U47" s="145">
        <f t="shared" si="2"/>
        <v>0</v>
      </c>
      <c r="V47" s="142">
        <f t="shared" si="3"/>
        <v>0</v>
      </c>
      <c r="W47" s="186">
        <f t="shared" si="20"/>
        <v>0</v>
      </c>
      <c r="X47" s="141">
        <f t="shared" si="21"/>
        <v>0</v>
      </c>
      <c r="Y47" s="141">
        <f t="shared" si="4"/>
        <v>0</v>
      </c>
      <c r="Z47" s="146" t="b">
        <f t="shared" si="22"/>
        <v>0</v>
      </c>
      <c r="AA47" s="147">
        <f t="shared" si="5"/>
        <v>0</v>
      </c>
      <c r="AB47" s="142"/>
      <c r="AC47" s="142"/>
      <c r="AD47" s="142"/>
      <c r="AE47" s="148"/>
      <c r="AF47" s="145">
        <f t="shared" si="6"/>
        <v>0</v>
      </c>
      <c r="AG47" s="142"/>
      <c r="AH47" s="142"/>
      <c r="AI47" s="142"/>
      <c r="AK47" s="142"/>
      <c r="AL47" s="143"/>
      <c r="AM47" s="143"/>
      <c r="AN47" s="143"/>
      <c r="AO47" s="149">
        <f t="shared" si="7"/>
        <v>0</v>
      </c>
      <c r="AP47" s="149"/>
      <c r="AQ47" s="149">
        <f t="shared" si="8"/>
        <v>0</v>
      </c>
      <c r="AR47" s="150">
        <f t="shared" si="9"/>
        <v>0</v>
      </c>
      <c r="AS47" s="151">
        <f t="shared" si="23"/>
        <v>0</v>
      </c>
      <c r="AT47" s="145">
        <f t="shared" si="10"/>
        <v>0</v>
      </c>
      <c r="AU47" s="145">
        <f t="shared" si="11"/>
        <v>0</v>
      </c>
      <c r="AV47" s="145">
        <f t="shared" si="12"/>
        <v>0</v>
      </c>
      <c r="AW47" s="145">
        <f t="shared" si="12"/>
        <v>0</v>
      </c>
      <c r="AX47" s="150">
        <f t="shared" si="24"/>
        <v>0</v>
      </c>
      <c r="AY47" s="152"/>
      <c r="AZ47" s="152"/>
      <c r="BA47" s="152">
        <f t="shared" si="13"/>
        <v>0</v>
      </c>
      <c r="BB47" s="152">
        <f t="shared" si="14"/>
        <v>0</v>
      </c>
      <c r="BC47" s="152">
        <f t="shared" si="15"/>
        <v>0</v>
      </c>
      <c r="BD47" s="152">
        <f t="shared" si="16"/>
        <v>0</v>
      </c>
      <c r="BE47" s="152">
        <f t="shared" si="17"/>
        <v>0</v>
      </c>
      <c r="BF47" s="152">
        <f t="shared" si="18"/>
        <v>0</v>
      </c>
      <c r="BG47" s="153">
        <f t="shared" si="19"/>
        <v>0</v>
      </c>
      <c r="BH47" s="154"/>
      <c r="BI47" s="155"/>
      <c r="BJ47" s="22"/>
      <c r="BK47" s="22"/>
      <c r="BL47" s="22"/>
    </row>
    <row r="48" spans="1:64" ht="20.100000000000001" customHeight="1" x14ac:dyDescent="0.25">
      <c r="A48" s="22"/>
      <c r="B48" s="23"/>
      <c r="C48" s="137">
        <v>28</v>
      </c>
      <c r="D48" s="73"/>
      <c r="E48" s="37"/>
      <c r="F48" s="38"/>
      <c r="G48" s="73"/>
      <c r="H48" s="124">
        <f t="shared" si="0"/>
        <v>0</v>
      </c>
      <c r="I48" s="125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7">
        <f t="shared" si="1"/>
        <v>0</v>
      </c>
      <c r="U48" s="128">
        <f t="shared" si="2"/>
        <v>0</v>
      </c>
      <c r="V48" s="142">
        <f t="shared" si="3"/>
        <v>0</v>
      </c>
      <c r="W48" s="186">
        <f t="shared" si="20"/>
        <v>0</v>
      </c>
      <c r="X48" s="141">
        <f t="shared" si="21"/>
        <v>0</v>
      </c>
      <c r="Y48" s="124">
        <f t="shared" si="4"/>
        <v>0</v>
      </c>
      <c r="Z48" s="146" t="b">
        <f t="shared" si="22"/>
        <v>0</v>
      </c>
      <c r="AA48" s="129">
        <f t="shared" si="5"/>
        <v>0</v>
      </c>
      <c r="AB48" s="125"/>
      <c r="AC48" s="125"/>
      <c r="AD48" s="125"/>
      <c r="AE48" s="130"/>
      <c r="AF48" s="128">
        <f t="shared" si="6"/>
        <v>0</v>
      </c>
      <c r="AG48" s="125"/>
      <c r="AH48" s="125"/>
      <c r="AI48" s="125"/>
      <c r="AK48" s="125"/>
      <c r="AL48" s="126"/>
      <c r="AM48" s="126"/>
      <c r="AN48" s="126"/>
      <c r="AO48" s="131">
        <f t="shared" si="7"/>
        <v>0</v>
      </c>
      <c r="AP48" s="131"/>
      <c r="AQ48" s="131">
        <f t="shared" si="8"/>
        <v>0</v>
      </c>
      <c r="AR48" s="132">
        <f t="shared" si="9"/>
        <v>0</v>
      </c>
      <c r="AS48" s="133">
        <f t="shared" si="23"/>
        <v>0</v>
      </c>
      <c r="AT48" s="128">
        <f t="shared" si="10"/>
        <v>0</v>
      </c>
      <c r="AU48" s="128">
        <f t="shared" si="11"/>
        <v>0</v>
      </c>
      <c r="AV48" s="128">
        <f t="shared" si="12"/>
        <v>0</v>
      </c>
      <c r="AW48" s="128">
        <f t="shared" si="12"/>
        <v>0</v>
      </c>
      <c r="AX48" s="132">
        <f t="shared" si="24"/>
        <v>0</v>
      </c>
      <c r="AY48" s="134"/>
      <c r="AZ48" s="134"/>
      <c r="BA48" s="134">
        <f t="shared" si="13"/>
        <v>0</v>
      </c>
      <c r="BB48" s="134">
        <f t="shared" si="14"/>
        <v>0</v>
      </c>
      <c r="BC48" s="134">
        <f t="shared" si="15"/>
        <v>0</v>
      </c>
      <c r="BD48" s="134">
        <f t="shared" si="16"/>
        <v>0</v>
      </c>
      <c r="BE48" s="134">
        <f t="shared" si="17"/>
        <v>0</v>
      </c>
      <c r="BF48" s="134">
        <f t="shared" si="18"/>
        <v>0</v>
      </c>
      <c r="BG48" s="135">
        <f t="shared" si="19"/>
        <v>0</v>
      </c>
      <c r="BH48" s="119"/>
      <c r="BI48" s="74"/>
      <c r="BJ48" s="22"/>
      <c r="BK48" s="22"/>
      <c r="BL48" s="22"/>
    </row>
    <row r="49" spans="1:64" ht="20.100000000000001" customHeight="1" x14ac:dyDescent="0.25">
      <c r="A49" s="22"/>
      <c r="B49" s="23"/>
      <c r="C49" s="99">
        <v>29</v>
      </c>
      <c r="D49" s="138"/>
      <c r="E49" s="139"/>
      <c r="F49" s="140"/>
      <c r="G49" s="138"/>
      <c r="H49" s="141">
        <f t="shared" si="0"/>
        <v>0</v>
      </c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4">
        <f t="shared" si="1"/>
        <v>0</v>
      </c>
      <c r="U49" s="145">
        <f t="shared" si="2"/>
        <v>0</v>
      </c>
      <c r="V49" s="142">
        <f t="shared" si="3"/>
        <v>0</v>
      </c>
      <c r="W49" s="186">
        <f t="shared" si="20"/>
        <v>0</v>
      </c>
      <c r="X49" s="141">
        <f t="shared" si="21"/>
        <v>0</v>
      </c>
      <c r="Y49" s="141">
        <f t="shared" si="4"/>
        <v>0</v>
      </c>
      <c r="Z49" s="146" t="b">
        <f t="shared" si="22"/>
        <v>0</v>
      </c>
      <c r="AA49" s="147">
        <f t="shared" si="5"/>
        <v>0</v>
      </c>
      <c r="AB49" s="142"/>
      <c r="AC49" s="142"/>
      <c r="AD49" s="142"/>
      <c r="AE49" s="148"/>
      <c r="AF49" s="145">
        <f t="shared" si="6"/>
        <v>0</v>
      </c>
      <c r="AG49" s="142"/>
      <c r="AH49" s="142"/>
      <c r="AI49" s="142"/>
      <c r="AK49" s="142"/>
      <c r="AL49" s="143"/>
      <c r="AM49" s="143"/>
      <c r="AN49" s="143"/>
      <c r="AO49" s="149">
        <f t="shared" si="7"/>
        <v>0</v>
      </c>
      <c r="AP49" s="149"/>
      <c r="AQ49" s="149">
        <f t="shared" si="8"/>
        <v>0</v>
      </c>
      <c r="AR49" s="150">
        <f t="shared" si="9"/>
        <v>0</v>
      </c>
      <c r="AS49" s="151">
        <f t="shared" si="23"/>
        <v>0</v>
      </c>
      <c r="AT49" s="145">
        <f t="shared" si="10"/>
        <v>0</v>
      </c>
      <c r="AU49" s="145">
        <f t="shared" si="11"/>
        <v>0</v>
      </c>
      <c r="AV49" s="145">
        <f t="shared" si="12"/>
        <v>0</v>
      </c>
      <c r="AW49" s="145">
        <f t="shared" si="12"/>
        <v>0</v>
      </c>
      <c r="AX49" s="150">
        <f t="shared" si="24"/>
        <v>0</v>
      </c>
      <c r="AY49" s="152"/>
      <c r="AZ49" s="152"/>
      <c r="BA49" s="152">
        <f t="shared" si="13"/>
        <v>0</v>
      </c>
      <c r="BB49" s="152">
        <f t="shared" si="14"/>
        <v>0</v>
      </c>
      <c r="BC49" s="152">
        <f t="shared" si="15"/>
        <v>0</v>
      </c>
      <c r="BD49" s="152">
        <f t="shared" si="16"/>
        <v>0</v>
      </c>
      <c r="BE49" s="152">
        <f t="shared" si="17"/>
        <v>0</v>
      </c>
      <c r="BF49" s="152">
        <f t="shared" si="18"/>
        <v>0</v>
      </c>
      <c r="BG49" s="153">
        <f t="shared" si="19"/>
        <v>0</v>
      </c>
      <c r="BH49" s="154"/>
      <c r="BI49" s="155"/>
      <c r="BJ49" s="22"/>
      <c r="BK49" s="22"/>
      <c r="BL49" s="22"/>
    </row>
    <row r="50" spans="1:64" ht="20.100000000000001" customHeight="1" x14ac:dyDescent="0.25">
      <c r="A50" s="22"/>
      <c r="B50" s="23"/>
      <c r="C50" s="137">
        <v>30</v>
      </c>
      <c r="D50" s="73"/>
      <c r="E50" s="37"/>
      <c r="F50" s="38"/>
      <c r="G50" s="73"/>
      <c r="H50" s="124">
        <f t="shared" si="0"/>
        <v>0</v>
      </c>
      <c r="I50" s="125"/>
      <c r="J50" s="125"/>
      <c r="K50" s="126"/>
      <c r="L50" s="126"/>
      <c r="M50" s="126"/>
      <c r="N50" s="126"/>
      <c r="O50" s="126"/>
      <c r="P50" s="126"/>
      <c r="Q50" s="126"/>
      <c r="R50" s="126"/>
      <c r="S50" s="126"/>
      <c r="T50" s="127">
        <f t="shared" si="1"/>
        <v>0</v>
      </c>
      <c r="U50" s="128">
        <f t="shared" si="2"/>
        <v>0</v>
      </c>
      <c r="V50" s="142">
        <f t="shared" si="3"/>
        <v>0</v>
      </c>
      <c r="W50" s="186">
        <f t="shared" si="20"/>
        <v>0</v>
      </c>
      <c r="X50" s="141">
        <f t="shared" si="21"/>
        <v>0</v>
      </c>
      <c r="Y50" s="124">
        <f t="shared" si="4"/>
        <v>0</v>
      </c>
      <c r="Z50" s="146" t="b">
        <f t="shared" si="22"/>
        <v>0</v>
      </c>
      <c r="AA50" s="129">
        <f t="shared" si="5"/>
        <v>0</v>
      </c>
      <c r="AB50" s="125"/>
      <c r="AC50" s="125"/>
      <c r="AD50" s="125"/>
      <c r="AE50" s="130"/>
      <c r="AF50" s="128">
        <f t="shared" si="6"/>
        <v>0</v>
      </c>
      <c r="AG50" s="125"/>
      <c r="AH50" s="125"/>
      <c r="AI50" s="125"/>
      <c r="AK50" s="125"/>
      <c r="AL50" s="126"/>
      <c r="AM50" s="126"/>
      <c r="AN50" s="126"/>
      <c r="AO50" s="131">
        <f t="shared" si="7"/>
        <v>0</v>
      </c>
      <c r="AP50" s="131"/>
      <c r="AQ50" s="131">
        <f t="shared" si="8"/>
        <v>0</v>
      </c>
      <c r="AR50" s="132">
        <f t="shared" si="9"/>
        <v>0</v>
      </c>
      <c r="AS50" s="133">
        <f t="shared" si="23"/>
        <v>0</v>
      </c>
      <c r="AT50" s="128">
        <f t="shared" si="10"/>
        <v>0</v>
      </c>
      <c r="AU50" s="128">
        <f t="shared" si="11"/>
        <v>0</v>
      </c>
      <c r="AV50" s="128">
        <f t="shared" si="12"/>
        <v>0</v>
      </c>
      <c r="AW50" s="128">
        <f t="shared" si="12"/>
        <v>0</v>
      </c>
      <c r="AX50" s="132">
        <f t="shared" si="24"/>
        <v>0</v>
      </c>
      <c r="AY50" s="134"/>
      <c r="AZ50" s="134"/>
      <c r="BA50" s="134">
        <f t="shared" si="13"/>
        <v>0</v>
      </c>
      <c r="BB50" s="134">
        <f t="shared" si="14"/>
        <v>0</v>
      </c>
      <c r="BC50" s="134">
        <f t="shared" si="15"/>
        <v>0</v>
      </c>
      <c r="BD50" s="134">
        <f t="shared" si="16"/>
        <v>0</v>
      </c>
      <c r="BE50" s="134">
        <f t="shared" si="17"/>
        <v>0</v>
      </c>
      <c r="BF50" s="134">
        <f t="shared" si="18"/>
        <v>0</v>
      </c>
      <c r="BG50" s="135">
        <f t="shared" si="19"/>
        <v>0</v>
      </c>
      <c r="BH50" s="119"/>
      <c r="BI50" s="74"/>
      <c r="BJ50" s="22"/>
      <c r="BK50" s="22"/>
      <c r="BL50" s="22"/>
    </row>
    <row r="51" spans="1:64" ht="20.100000000000001" customHeight="1" x14ac:dyDescent="0.25">
      <c r="A51" s="22"/>
      <c r="B51" s="23"/>
      <c r="C51" s="99">
        <v>31</v>
      </c>
      <c r="D51" s="138"/>
      <c r="E51" s="139"/>
      <c r="F51" s="140"/>
      <c r="G51" s="138"/>
      <c r="H51" s="141">
        <f t="shared" si="0"/>
        <v>0</v>
      </c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4">
        <f t="shared" si="1"/>
        <v>0</v>
      </c>
      <c r="U51" s="145">
        <f t="shared" si="2"/>
        <v>0</v>
      </c>
      <c r="V51" s="142">
        <f t="shared" si="3"/>
        <v>0</v>
      </c>
      <c r="W51" s="186">
        <f t="shared" si="20"/>
        <v>0</v>
      </c>
      <c r="X51" s="141">
        <f t="shared" si="21"/>
        <v>0</v>
      </c>
      <c r="Y51" s="141">
        <f t="shared" si="4"/>
        <v>0</v>
      </c>
      <c r="Z51" s="146" t="b">
        <f t="shared" si="22"/>
        <v>0</v>
      </c>
      <c r="AA51" s="147">
        <f t="shared" si="5"/>
        <v>0</v>
      </c>
      <c r="AB51" s="142"/>
      <c r="AC51" s="142"/>
      <c r="AD51" s="142"/>
      <c r="AE51" s="148"/>
      <c r="AF51" s="145">
        <f t="shared" si="6"/>
        <v>0</v>
      </c>
      <c r="AG51" s="142"/>
      <c r="AH51" s="142"/>
      <c r="AI51" s="142"/>
      <c r="AK51" s="142"/>
      <c r="AL51" s="143"/>
      <c r="AM51" s="143"/>
      <c r="AN51" s="143"/>
      <c r="AO51" s="149">
        <f t="shared" si="7"/>
        <v>0</v>
      </c>
      <c r="AP51" s="149"/>
      <c r="AQ51" s="149">
        <f t="shared" si="8"/>
        <v>0</v>
      </c>
      <c r="AR51" s="150">
        <f t="shared" si="9"/>
        <v>0</v>
      </c>
      <c r="AS51" s="151">
        <f t="shared" si="23"/>
        <v>0</v>
      </c>
      <c r="AT51" s="145">
        <f t="shared" si="10"/>
        <v>0</v>
      </c>
      <c r="AU51" s="145">
        <f t="shared" si="11"/>
        <v>0</v>
      </c>
      <c r="AV51" s="145">
        <f t="shared" si="12"/>
        <v>0</v>
      </c>
      <c r="AW51" s="145">
        <f t="shared" si="12"/>
        <v>0</v>
      </c>
      <c r="AX51" s="150">
        <f t="shared" si="24"/>
        <v>0</v>
      </c>
      <c r="AY51" s="152"/>
      <c r="AZ51" s="152"/>
      <c r="BA51" s="152">
        <f t="shared" si="13"/>
        <v>0</v>
      </c>
      <c r="BB51" s="152">
        <f t="shared" si="14"/>
        <v>0</v>
      </c>
      <c r="BC51" s="152">
        <f t="shared" si="15"/>
        <v>0</v>
      </c>
      <c r="BD51" s="152">
        <f t="shared" si="16"/>
        <v>0</v>
      </c>
      <c r="BE51" s="152">
        <f t="shared" si="17"/>
        <v>0</v>
      </c>
      <c r="BF51" s="152">
        <f t="shared" si="18"/>
        <v>0</v>
      </c>
      <c r="BG51" s="153">
        <f t="shared" si="19"/>
        <v>0</v>
      </c>
      <c r="BH51" s="154"/>
      <c r="BI51" s="155"/>
      <c r="BJ51" s="22"/>
      <c r="BK51" s="22"/>
      <c r="BL51" s="22"/>
    </row>
    <row r="52" spans="1:64" ht="20.100000000000001" customHeight="1" x14ac:dyDescent="0.25">
      <c r="A52" s="22"/>
      <c r="B52" s="23"/>
      <c r="C52" s="137">
        <v>32</v>
      </c>
      <c r="D52" s="73"/>
      <c r="E52" s="37"/>
      <c r="F52" s="38"/>
      <c r="G52" s="73"/>
      <c r="H52" s="124">
        <f t="shared" si="0"/>
        <v>0</v>
      </c>
      <c r="I52" s="125"/>
      <c r="J52" s="125"/>
      <c r="K52" s="126"/>
      <c r="L52" s="126"/>
      <c r="M52" s="126"/>
      <c r="N52" s="126"/>
      <c r="O52" s="126"/>
      <c r="P52" s="126"/>
      <c r="Q52" s="126"/>
      <c r="R52" s="126"/>
      <c r="S52" s="126"/>
      <c r="T52" s="127">
        <f t="shared" si="1"/>
        <v>0</v>
      </c>
      <c r="U52" s="128">
        <f t="shared" si="2"/>
        <v>0</v>
      </c>
      <c r="V52" s="142">
        <f t="shared" si="3"/>
        <v>0</v>
      </c>
      <c r="W52" s="186">
        <f t="shared" si="20"/>
        <v>0</v>
      </c>
      <c r="X52" s="141">
        <f t="shared" si="21"/>
        <v>0</v>
      </c>
      <c r="Y52" s="124">
        <f t="shared" si="4"/>
        <v>0</v>
      </c>
      <c r="Z52" s="146" t="b">
        <f t="shared" si="22"/>
        <v>0</v>
      </c>
      <c r="AA52" s="129">
        <f t="shared" si="5"/>
        <v>0</v>
      </c>
      <c r="AB52" s="125"/>
      <c r="AC52" s="125"/>
      <c r="AD52" s="125"/>
      <c r="AE52" s="130"/>
      <c r="AF52" s="128">
        <f t="shared" si="6"/>
        <v>0</v>
      </c>
      <c r="AG52" s="125"/>
      <c r="AH52" s="125"/>
      <c r="AI52" s="125"/>
      <c r="AK52" s="125"/>
      <c r="AL52" s="126"/>
      <c r="AM52" s="126"/>
      <c r="AN52" s="126"/>
      <c r="AO52" s="131">
        <f t="shared" si="7"/>
        <v>0</v>
      </c>
      <c r="AP52" s="131"/>
      <c r="AQ52" s="131">
        <f t="shared" si="8"/>
        <v>0</v>
      </c>
      <c r="AR52" s="132">
        <f t="shared" si="9"/>
        <v>0</v>
      </c>
      <c r="AS52" s="133">
        <f t="shared" si="23"/>
        <v>0</v>
      </c>
      <c r="AT52" s="128">
        <f t="shared" si="10"/>
        <v>0</v>
      </c>
      <c r="AU52" s="128">
        <f t="shared" si="11"/>
        <v>0</v>
      </c>
      <c r="AV52" s="128">
        <f t="shared" si="12"/>
        <v>0</v>
      </c>
      <c r="AW52" s="128">
        <f t="shared" si="12"/>
        <v>0</v>
      </c>
      <c r="AX52" s="132">
        <f t="shared" si="24"/>
        <v>0</v>
      </c>
      <c r="AY52" s="134"/>
      <c r="AZ52" s="134"/>
      <c r="BA52" s="134">
        <f t="shared" si="13"/>
        <v>0</v>
      </c>
      <c r="BB52" s="134">
        <f t="shared" si="14"/>
        <v>0</v>
      </c>
      <c r="BC52" s="134">
        <f t="shared" si="15"/>
        <v>0</v>
      </c>
      <c r="BD52" s="134">
        <f t="shared" si="16"/>
        <v>0</v>
      </c>
      <c r="BE52" s="134">
        <f t="shared" si="17"/>
        <v>0</v>
      </c>
      <c r="BF52" s="134">
        <f t="shared" si="18"/>
        <v>0</v>
      </c>
      <c r="BG52" s="135">
        <f t="shared" si="19"/>
        <v>0</v>
      </c>
      <c r="BH52" s="119"/>
      <c r="BI52" s="74"/>
      <c r="BJ52" s="22"/>
      <c r="BK52" s="22"/>
      <c r="BL52" s="22"/>
    </row>
    <row r="53" spans="1:64" ht="20.100000000000001" customHeight="1" x14ac:dyDescent="0.25">
      <c r="A53" s="22"/>
      <c r="B53" s="23"/>
      <c r="C53" s="99">
        <v>33</v>
      </c>
      <c r="D53" s="138"/>
      <c r="E53" s="139"/>
      <c r="F53" s="140"/>
      <c r="G53" s="138"/>
      <c r="H53" s="141">
        <f t="shared" si="0"/>
        <v>0</v>
      </c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4">
        <f t="shared" si="1"/>
        <v>0</v>
      </c>
      <c r="U53" s="145">
        <f t="shared" si="2"/>
        <v>0</v>
      </c>
      <c r="V53" s="142">
        <f t="shared" si="3"/>
        <v>0</v>
      </c>
      <c r="W53" s="186">
        <f t="shared" si="20"/>
        <v>0</v>
      </c>
      <c r="X53" s="141">
        <f t="shared" si="21"/>
        <v>0</v>
      </c>
      <c r="Y53" s="141">
        <f t="shared" si="4"/>
        <v>0</v>
      </c>
      <c r="Z53" s="146" t="b">
        <f t="shared" si="22"/>
        <v>0</v>
      </c>
      <c r="AA53" s="147">
        <f t="shared" si="5"/>
        <v>0</v>
      </c>
      <c r="AB53" s="142"/>
      <c r="AC53" s="142"/>
      <c r="AD53" s="142"/>
      <c r="AE53" s="148"/>
      <c r="AF53" s="145">
        <f t="shared" si="6"/>
        <v>0</v>
      </c>
      <c r="AG53" s="142"/>
      <c r="AH53" s="142"/>
      <c r="AI53" s="142"/>
      <c r="AK53" s="142"/>
      <c r="AL53" s="143"/>
      <c r="AM53" s="143"/>
      <c r="AN53" s="143"/>
      <c r="AO53" s="149">
        <f t="shared" si="7"/>
        <v>0</v>
      </c>
      <c r="AP53" s="149"/>
      <c r="AQ53" s="149">
        <f t="shared" si="8"/>
        <v>0</v>
      </c>
      <c r="AR53" s="150">
        <f t="shared" si="9"/>
        <v>0</v>
      </c>
      <c r="AS53" s="151">
        <f t="shared" si="23"/>
        <v>0</v>
      </c>
      <c r="AT53" s="145">
        <f t="shared" si="10"/>
        <v>0</v>
      </c>
      <c r="AU53" s="145">
        <f t="shared" si="11"/>
        <v>0</v>
      </c>
      <c r="AV53" s="145">
        <f t="shared" si="12"/>
        <v>0</v>
      </c>
      <c r="AW53" s="145">
        <f t="shared" si="12"/>
        <v>0</v>
      </c>
      <c r="AX53" s="150">
        <f t="shared" si="24"/>
        <v>0</v>
      </c>
      <c r="AY53" s="152"/>
      <c r="AZ53" s="152"/>
      <c r="BA53" s="152">
        <f t="shared" si="13"/>
        <v>0</v>
      </c>
      <c r="BB53" s="152">
        <f t="shared" si="14"/>
        <v>0</v>
      </c>
      <c r="BC53" s="152">
        <f t="shared" si="15"/>
        <v>0</v>
      </c>
      <c r="BD53" s="152">
        <f t="shared" si="16"/>
        <v>0</v>
      </c>
      <c r="BE53" s="152">
        <f t="shared" si="17"/>
        <v>0</v>
      </c>
      <c r="BF53" s="152">
        <f t="shared" si="18"/>
        <v>0</v>
      </c>
      <c r="BG53" s="153">
        <f t="shared" si="19"/>
        <v>0</v>
      </c>
      <c r="BH53" s="154"/>
      <c r="BI53" s="155"/>
      <c r="BJ53" s="22"/>
      <c r="BK53" s="22"/>
      <c r="BL53" s="22"/>
    </row>
    <row r="54" spans="1:64" ht="20.100000000000001" customHeight="1" x14ac:dyDescent="0.25">
      <c r="A54" s="22"/>
      <c r="B54" s="23"/>
      <c r="C54" s="137">
        <v>34</v>
      </c>
      <c r="D54" s="73"/>
      <c r="E54" s="37"/>
      <c r="F54" s="38"/>
      <c r="G54" s="73"/>
      <c r="H54" s="124">
        <f t="shared" si="0"/>
        <v>0</v>
      </c>
      <c r="I54" s="125"/>
      <c r="J54" s="125"/>
      <c r="K54" s="126"/>
      <c r="L54" s="126"/>
      <c r="M54" s="126"/>
      <c r="N54" s="126"/>
      <c r="O54" s="126"/>
      <c r="P54" s="126"/>
      <c r="Q54" s="126"/>
      <c r="R54" s="126"/>
      <c r="S54" s="126"/>
      <c r="T54" s="127">
        <f t="shared" si="1"/>
        <v>0</v>
      </c>
      <c r="U54" s="128">
        <f t="shared" si="2"/>
        <v>0</v>
      </c>
      <c r="V54" s="142">
        <f t="shared" si="3"/>
        <v>0</v>
      </c>
      <c r="W54" s="186">
        <f t="shared" si="20"/>
        <v>0</v>
      </c>
      <c r="X54" s="141">
        <f t="shared" si="21"/>
        <v>0</v>
      </c>
      <c r="Y54" s="124">
        <f t="shared" si="4"/>
        <v>0</v>
      </c>
      <c r="Z54" s="146" t="b">
        <f t="shared" si="22"/>
        <v>0</v>
      </c>
      <c r="AA54" s="129">
        <f t="shared" si="5"/>
        <v>0</v>
      </c>
      <c r="AB54" s="125"/>
      <c r="AC54" s="125"/>
      <c r="AD54" s="125"/>
      <c r="AE54" s="130"/>
      <c r="AF54" s="128">
        <f t="shared" si="6"/>
        <v>0</v>
      </c>
      <c r="AG54" s="125"/>
      <c r="AH54" s="125"/>
      <c r="AI54" s="125"/>
      <c r="AK54" s="125"/>
      <c r="AL54" s="126"/>
      <c r="AM54" s="126"/>
      <c r="AN54" s="126"/>
      <c r="AO54" s="131">
        <f t="shared" si="7"/>
        <v>0</v>
      </c>
      <c r="AP54" s="131"/>
      <c r="AQ54" s="131">
        <f t="shared" si="8"/>
        <v>0</v>
      </c>
      <c r="AR54" s="132">
        <f t="shared" si="9"/>
        <v>0</v>
      </c>
      <c r="AS54" s="133">
        <f t="shared" si="23"/>
        <v>0</v>
      </c>
      <c r="AT54" s="128">
        <f t="shared" si="10"/>
        <v>0</v>
      </c>
      <c r="AU54" s="128">
        <f t="shared" si="11"/>
        <v>0</v>
      </c>
      <c r="AV54" s="128">
        <f t="shared" si="12"/>
        <v>0</v>
      </c>
      <c r="AW54" s="128">
        <f t="shared" si="12"/>
        <v>0</v>
      </c>
      <c r="AX54" s="132">
        <f t="shared" si="24"/>
        <v>0</v>
      </c>
      <c r="AY54" s="134"/>
      <c r="AZ54" s="134"/>
      <c r="BA54" s="134">
        <f t="shared" si="13"/>
        <v>0</v>
      </c>
      <c r="BB54" s="134">
        <f t="shared" si="14"/>
        <v>0</v>
      </c>
      <c r="BC54" s="134">
        <f t="shared" si="15"/>
        <v>0</v>
      </c>
      <c r="BD54" s="134">
        <f t="shared" si="16"/>
        <v>0</v>
      </c>
      <c r="BE54" s="134">
        <f t="shared" si="17"/>
        <v>0</v>
      </c>
      <c r="BF54" s="134">
        <f t="shared" si="18"/>
        <v>0</v>
      </c>
      <c r="BG54" s="135">
        <f t="shared" si="19"/>
        <v>0</v>
      </c>
      <c r="BH54" s="119"/>
      <c r="BI54" s="74"/>
      <c r="BJ54" s="22"/>
      <c r="BK54" s="22"/>
      <c r="BL54" s="22"/>
    </row>
    <row r="55" spans="1:64" ht="20.100000000000001" customHeight="1" x14ac:dyDescent="0.25">
      <c r="A55" s="22"/>
      <c r="B55" s="23"/>
      <c r="C55" s="99">
        <v>35</v>
      </c>
      <c r="D55" s="138"/>
      <c r="E55" s="139"/>
      <c r="F55" s="140"/>
      <c r="G55" s="138"/>
      <c r="H55" s="141">
        <f t="shared" si="0"/>
        <v>0</v>
      </c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4">
        <f t="shared" si="1"/>
        <v>0</v>
      </c>
      <c r="U55" s="145">
        <f t="shared" si="2"/>
        <v>0</v>
      </c>
      <c r="V55" s="142">
        <f t="shared" si="3"/>
        <v>0</v>
      </c>
      <c r="W55" s="186">
        <f t="shared" si="20"/>
        <v>0</v>
      </c>
      <c r="X55" s="141">
        <f t="shared" si="21"/>
        <v>0</v>
      </c>
      <c r="Y55" s="141">
        <f t="shared" si="4"/>
        <v>0</v>
      </c>
      <c r="Z55" s="146" t="b">
        <f t="shared" si="22"/>
        <v>0</v>
      </c>
      <c r="AA55" s="147">
        <f t="shared" si="5"/>
        <v>0</v>
      </c>
      <c r="AB55" s="142"/>
      <c r="AC55" s="142"/>
      <c r="AD55" s="142"/>
      <c r="AE55" s="148"/>
      <c r="AF55" s="145">
        <f t="shared" si="6"/>
        <v>0</v>
      </c>
      <c r="AG55" s="142"/>
      <c r="AH55" s="142"/>
      <c r="AI55" s="142"/>
      <c r="AK55" s="142"/>
      <c r="AL55" s="143"/>
      <c r="AM55" s="143"/>
      <c r="AN55" s="143"/>
      <c r="AO55" s="149">
        <f t="shared" si="7"/>
        <v>0</v>
      </c>
      <c r="AP55" s="149"/>
      <c r="AQ55" s="149">
        <f t="shared" si="8"/>
        <v>0</v>
      </c>
      <c r="AR55" s="150">
        <f t="shared" si="9"/>
        <v>0</v>
      </c>
      <c r="AS55" s="151">
        <f t="shared" si="23"/>
        <v>0</v>
      </c>
      <c r="AT55" s="145">
        <f t="shared" si="10"/>
        <v>0</v>
      </c>
      <c r="AU55" s="145">
        <f t="shared" si="11"/>
        <v>0</v>
      </c>
      <c r="AV55" s="145">
        <f t="shared" si="12"/>
        <v>0</v>
      </c>
      <c r="AW55" s="145">
        <f t="shared" si="12"/>
        <v>0</v>
      </c>
      <c r="AX55" s="150">
        <f t="shared" si="24"/>
        <v>0</v>
      </c>
      <c r="AY55" s="152"/>
      <c r="AZ55" s="152"/>
      <c r="BA55" s="152">
        <f t="shared" si="13"/>
        <v>0</v>
      </c>
      <c r="BB55" s="152">
        <f t="shared" si="14"/>
        <v>0</v>
      </c>
      <c r="BC55" s="152">
        <f t="shared" si="15"/>
        <v>0</v>
      </c>
      <c r="BD55" s="152">
        <f t="shared" si="16"/>
        <v>0</v>
      </c>
      <c r="BE55" s="152">
        <f t="shared" si="17"/>
        <v>0</v>
      </c>
      <c r="BF55" s="152">
        <f t="shared" si="18"/>
        <v>0</v>
      </c>
      <c r="BG55" s="153">
        <f t="shared" si="19"/>
        <v>0</v>
      </c>
      <c r="BH55" s="154"/>
      <c r="BI55" s="155"/>
      <c r="BJ55" s="22"/>
      <c r="BK55" s="22"/>
      <c r="BL55" s="22"/>
    </row>
    <row r="56" spans="1:64" ht="20.100000000000001" customHeight="1" x14ac:dyDescent="0.25">
      <c r="A56" s="22"/>
      <c r="B56" s="23"/>
      <c r="C56" s="137">
        <v>36</v>
      </c>
      <c r="D56" s="73"/>
      <c r="E56" s="37"/>
      <c r="F56" s="38"/>
      <c r="G56" s="73"/>
      <c r="H56" s="124">
        <f t="shared" si="0"/>
        <v>0</v>
      </c>
      <c r="I56" s="125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7">
        <f t="shared" si="1"/>
        <v>0</v>
      </c>
      <c r="U56" s="128">
        <f t="shared" si="2"/>
        <v>0</v>
      </c>
      <c r="V56" s="142">
        <f t="shared" si="3"/>
        <v>0</v>
      </c>
      <c r="W56" s="186">
        <f t="shared" si="20"/>
        <v>0</v>
      </c>
      <c r="X56" s="141">
        <f t="shared" si="21"/>
        <v>0</v>
      </c>
      <c r="Y56" s="124">
        <f t="shared" si="4"/>
        <v>0</v>
      </c>
      <c r="Z56" s="146" t="b">
        <f t="shared" si="22"/>
        <v>0</v>
      </c>
      <c r="AA56" s="129">
        <f t="shared" si="5"/>
        <v>0</v>
      </c>
      <c r="AB56" s="125"/>
      <c r="AC56" s="125"/>
      <c r="AD56" s="125"/>
      <c r="AE56" s="130"/>
      <c r="AF56" s="128">
        <f t="shared" si="6"/>
        <v>0</v>
      </c>
      <c r="AG56" s="125"/>
      <c r="AH56" s="125"/>
      <c r="AI56" s="125"/>
      <c r="AK56" s="125"/>
      <c r="AL56" s="126"/>
      <c r="AM56" s="126"/>
      <c r="AN56" s="126"/>
      <c r="AO56" s="131">
        <f t="shared" si="7"/>
        <v>0</v>
      </c>
      <c r="AP56" s="131"/>
      <c r="AQ56" s="131">
        <f t="shared" si="8"/>
        <v>0</v>
      </c>
      <c r="AR56" s="132">
        <f t="shared" si="9"/>
        <v>0</v>
      </c>
      <c r="AS56" s="133">
        <f t="shared" si="23"/>
        <v>0</v>
      </c>
      <c r="AT56" s="128">
        <f t="shared" si="10"/>
        <v>0</v>
      </c>
      <c r="AU56" s="128">
        <f t="shared" si="11"/>
        <v>0</v>
      </c>
      <c r="AV56" s="128">
        <f t="shared" si="12"/>
        <v>0</v>
      </c>
      <c r="AW56" s="128">
        <f t="shared" si="12"/>
        <v>0</v>
      </c>
      <c r="AX56" s="132">
        <f t="shared" si="24"/>
        <v>0</v>
      </c>
      <c r="AY56" s="134"/>
      <c r="AZ56" s="134"/>
      <c r="BA56" s="134">
        <f t="shared" si="13"/>
        <v>0</v>
      </c>
      <c r="BB56" s="134">
        <f t="shared" si="14"/>
        <v>0</v>
      </c>
      <c r="BC56" s="134">
        <f t="shared" si="15"/>
        <v>0</v>
      </c>
      <c r="BD56" s="134">
        <f t="shared" si="16"/>
        <v>0</v>
      </c>
      <c r="BE56" s="134">
        <f t="shared" si="17"/>
        <v>0</v>
      </c>
      <c r="BF56" s="134">
        <f t="shared" si="18"/>
        <v>0</v>
      </c>
      <c r="BG56" s="135">
        <f t="shared" si="19"/>
        <v>0</v>
      </c>
      <c r="BH56" s="119"/>
      <c r="BI56" s="74"/>
      <c r="BJ56" s="22"/>
      <c r="BK56" s="22"/>
      <c r="BL56" s="22"/>
    </row>
    <row r="57" spans="1:64" ht="20.100000000000001" customHeight="1" x14ac:dyDescent="0.25">
      <c r="A57" s="22"/>
      <c r="B57" s="23"/>
      <c r="C57" s="99">
        <v>37</v>
      </c>
      <c r="D57" s="138"/>
      <c r="E57" s="139"/>
      <c r="F57" s="140"/>
      <c r="G57" s="138"/>
      <c r="H57" s="141">
        <f t="shared" si="0"/>
        <v>0</v>
      </c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4">
        <f t="shared" si="1"/>
        <v>0</v>
      </c>
      <c r="U57" s="145">
        <f t="shared" si="2"/>
        <v>0</v>
      </c>
      <c r="V57" s="142">
        <f t="shared" si="3"/>
        <v>0</v>
      </c>
      <c r="W57" s="186">
        <f t="shared" si="20"/>
        <v>0</v>
      </c>
      <c r="X57" s="141">
        <f t="shared" si="21"/>
        <v>0</v>
      </c>
      <c r="Y57" s="141">
        <f t="shared" si="4"/>
        <v>0</v>
      </c>
      <c r="Z57" s="146" t="b">
        <f t="shared" si="22"/>
        <v>0</v>
      </c>
      <c r="AA57" s="147">
        <f t="shared" si="5"/>
        <v>0</v>
      </c>
      <c r="AB57" s="142"/>
      <c r="AC57" s="142"/>
      <c r="AD57" s="142"/>
      <c r="AE57" s="148"/>
      <c r="AF57" s="145">
        <f t="shared" si="6"/>
        <v>0</v>
      </c>
      <c r="AG57" s="142"/>
      <c r="AH57" s="142"/>
      <c r="AI57" s="142"/>
      <c r="AK57" s="142"/>
      <c r="AL57" s="143"/>
      <c r="AM57" s="143"/>
      <c r="AN57" s="143"/>
      <c r="AO57" s="149">
        <f t="shared" si="7"/>
        <v>0</v>
      </c>
      <c r="AP57" s="149"/>
      <c r="AQ57" s="149">
        <f t="shared" si="8"/>
        <v>0</v>
      </c>
      <c r="AR57" s="150">
        <f t="shared" si="9"/>
        <v>0</v>
      </c>
      <c r="AS57" s="151">
        <f t="shared" si="23"/>
        <v>0</v>
      </c>
      <c r="AT57" s="145">
        <f t="shared" si="10"/>
        <v>0</v>
      </c>
      <c r="AU57" s="145">
        <f t="shared" si="11"/>
        <v>0</v>
      </c>
      <c r="AV57" s="145">
        <f t="shared" si="12"/>
        <v>0</v>
      </c>
      <c r="AW57" s="145">
        <f t="shared" si="12"/>
        <v>0</v>
      </c>
      <c r="AX57" s="150">
        <f t="shared" si="24"/>
        <v>0</v>
      </c>
      <c r="AY57" s="152"/>
      <c r="AZ57" s="152"/>
      <c r="BA57" s="152">
        <f t="shared" si="13"/>
        <v>0</v>
      </c>
      <c r="BB57" s="152">
        <f t="shared" si="14"/>
        <v>0</v>
      </c>
      <c r="BC57" s="152">
        <f t="shared" si="15"/>
        <v>0</v>
      </c>
      <c r="BD57" s="152">
        <f t="shared" si="16"/>
        <v>0</v>
      </c>
      <c r="BE57" s="152">
        <f t="shared" si="17"/>
        <v>0</v>
      </c>
      <c r="BF57" s="152">
        <f t="shared" si="18"/>
        <v>0</v>
      </c>
      <c r="BG57" s="153">
        <f t="shared" si="19"/>
        <v>0</v>
      </c>
      <c r="BH57" s="154"/>
      <c r="BI57" s="155"/>
      <c r="BJ57" s="22"/>
      <c r="BK57" s="22"/>
      <c r="BL57" s="22"/>
    </row>
    <row r="58" spans="1:64" ht="20.100000000000001" customHeight="1" x14ac:dyDescent="0.25">
      <c r="A58" s="22"/>
      <c r="B58" s="23"/>
      <c r="C58" s="137">
        <v>38</v>
      </c>
      <c r="D58" s="73"/>
      <c r="E58" s="37"/>
      <c r="F58" s="38"/>
      <c r="G58" s="73"/>
      <c r="H58" s="124">
        <f t="shared" si="0"/>
        <v>0</v>
      </c>
      <c r="I58" s="125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7">
        <f t="shared" si="1"/>
        <v>0</v>
      </c>
      <c r="U58" s="128">
        <f t="shared" si="2"/>
        <v>0</v>
      </c>
      <c r="V58" s="142">
        <f t="shared" si="3"/>
        <v>0</v>
      </c>
      <c r="W58" s="186">
        <f t="shared" si="20"/>
        <v>0</v>
      </c>
      <c r="X58" s="141">
        <f t="shared" si="21"/>
        <v>0</v>
      </c>
      <c r="Y58" s="124">
        <f t="shared" si="4"/>
        <v>0</v>
      </c>
      <c r="Z58" s="146" t="b">
        <f t="shared" si="22"/>
        <v>0</v>
      </c>
      <c r="AA58" s="129">
        <f t="shared" si="5"/>
        <v>0</v>
      </c>
      <c r="AB58" s="125"/>
      <c r="AC58" s="125"/>
      <c r="AD58" s="125"/>
      <c r="AE58" s="130"/>
      <c r="AF58" s="128">
        <f t="shared" si="6"/>
        <v>0</v>
      </c>
      <c r="AG58" s="125"/>
      <c r="AH58" s="125"/>
      <c r="AI58" s="125"/>
      <c r="AK58" s="125"/>
      <c r="AL58" s="126"/>
      <c r="AM58" s="126"/>
      <c r="AN58" s="126"/>
      <c r="AO58" s="131">
        <f t="shared" si="7"/>
        <v>0</v>
      </c>
      <c r="AP58" s="131"/>
      <c r="AQ58" s="131">
        <f t="shared" si="8"/>
        <v>0</v>
      </c>
      <c r="AR58" s="132">
        <f t="shared" si="9"/>
        <v>0</v>
      </c>
      <c r="AS58" s="133">
        <f t="shared" si="23"/>
        <v>0</v>
      </c>
      <c r="AT58" s="128">
        <f t="shared" si="10"/>
        <v>0</v>
      </c>
      <c r="AU58" s="128">
        <f t="shared" si="11"/>
        <v>0</v>
      </c>
      <c r="AV58" s="128">
        <f t="shared" si="12"/>
        <v>0</v>
      </c>
      <c r="AW58" s="128">
        <f t="shared" si="12"/>
        <v>0</v>
      </c>
      <c r="AX58" s="132">
        <f t="shared" si="24"/>
        <v>0</v>
      </c>
      <c r="AY58" s="134"/>
      <c r="AZ58" s="134"/>
      <c r="BA58" s="134">
        <f t="shared" si="13"/>
        <v>0</v>
      </c>
      <c r="BB58" s="134">
        <f t="shared" si="14"/>
        <v>0</v>
      </c>
      <c r="BC58" s="134">
        <f t="shared" si="15"/>
        <v>0</v>
      </c>
      <c r="BD58" s="134">
        <f t="shared" si="16"/>
        <v>0</v>
      </c>
      <c r="BE58" s="134">
        <f t="shared" si="17"/>
        <v>0</v>
      </c>
      <c r="BF58" s="134">
        <f t="shared" si="18"/>
        <v>0</v>
      </c>
      <c r="BG58" s="135">
        <f t="shared" si="19"/>
        <v>0</v>
      </c>
      <c r="BH58" s="119"/>
      <c r="BI58" s="74"/>
      <c r="BJ58" s="22"/>
      <c r="BK58" s="22"/>
      <c r="BL58" s="22"/>
    </row>
    <row r="59" spans="1:64" ht="20.100000000000001" customHeight="1" x14ac:dyDescent="0.25">
      <c r="A59" s="22"/>
      <c r="B59" s="23"/>
      <c r="C59" s="99">
        <v>39</v>
      </c>
      <c r="D59" s="138"/>
      <c r="E59" s="139"/>
      <c r="F59" s="140"/>
      <c r="G59" s="138"/>
      <c r="H59" s="141">
        <f t="shared" si="0"/>
        <v>0</v>
      </c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4">
        <f t="shared" si="1"/>
        <v>0</v>
      </c>
      <c r="U59" s="145">
        <f t="shared" si="2"/>
        <v>0</v>
      </c>
      <c r="V59" s="142">
        <f t="shared" si="3"/>
        <v>0</v>
      </c>
      <c r="W59" s="186">
        <f t="shared" si="20"/>
        <v>0</v>
      </c>
      <c r="X59" s="141">
        <f t="shared" si="21"/>
        <v>0</v>
      </c>
      <c r="Y59" s="141">
        <f t="shared" si="4"/>
        <v>0</v>
      </c>
      <c r="Z59" s="146" t="b">
        <f t="shared" si="22"/>
        <v>0</v>
      </c>
      <c r="AA59" s="147">
        <f t="shared" si="5"/>
        <v>0</v>
      </c>
      <c r="AB59" s="142"/>
      <c r="AC59" s="142"/>
      <c r="AD59" s="142"/>
      <c r="AE59" s="148"/>
      <c r="AF59" s="145">
        <f t="shared" si="6"/>
        <v>0</v>
      </c>
      <c r="AG59" s="142"/>
      <c r="AH59" s="142"/>
      <c r="AI59" s="142"/>
      <c r="AK59" s="142"/>
      <c r="AL59" s="143"/>
      <c r="AM59" s="143"/>
      <c r="AN59" s="143"/>
      <c r="AO59" s="149">
        <f t="shared" si="7"/>
        <v>0</v>
      </c>
      <c r="AP59" s="149"/>
      <c r="AQ59" s="149">
        <f t="shared" si="8"/>
        <v>0</v>
      </c>
      <c r="AR59" s="150">
        <f t="shared" si="9"/>
        <v>0</v>
      </c>
      <c r="AS59" s="151">
        <f t="shared" si="23"/>
        <v>0</v>
      </c>
      <c r="AT59" s="145">
        <f t="shared" si="10"/>
        <v>0</v>
      </c>
      <c r="AU59" s="145">
        <f t="shared" si="11"/>
        <v>0</v>
      </c>
      <c r="AV59" s="145">
        <f t="shared" si="12"/>
        <v>0</v>
      </c>
      <c r="AW59" s="145">
        <f t="shared" si="12"/>
        <v>0</v>
      </c>
      <c r="AX59" s="150">
        <f t="shared" si="24"/>
        <v>0</v>
      </c>
      <c r="AY59" s="152"/>
      <c r="AZ59" s="152"/>
      <c r="BA59" s="152">
        <f t="shared" si="13"/>
        <v>0</v>
      </c>
      <c r="BB59" s="152">
        <f t="shared" si="14"/>
        <v>0</v>
      </c>
      <c r="BC59" s="152">
        <f t="shared" si="15"/>
        <v>0</v>
      </c>
      <c r="BD59" s="152">
        <f t="shared" si="16"/>
        <v>0</v>
      </c>
      <c r="BE59" s="152">
        <f t="shared" si="17"/>
        <v>0</v>
      </c>
      <c r="BF59" s="152">
        <f t="shared" si="18"/>
        <v>0</v>
      </c>
      <c r="BG59" s="153">
        <f t="shared" si="19"/>
        <v>0</v>
      </c>
      <c r="BH59" s="154"/>
      <c r="BI59" s="155"/>
      <c r="BJ59" s="22"/>
      <c r="BK59" s="22"/>
      <c r="BL59" s="22"/>
    </row>
    <row r="60" spans="1:64" ht="20.100000000000001" customHeight="1" x14ac:dyDescent="0.25">
      <c r="A60" s="22"/>
      <c r="B60" s="23"/>
      <c r="C60" s="137">
        <v>40</v>
      </c>
      <c r="D60" s="73"/>
      <c r="E60" s="37"/>
      <c r="F60" s="38"/>
      <c r="G60" s="73"/>
      <c r="H60" s="124">
        <f t="shared" si="0"/>
        <v>0</v>
      </c>
      <c r="I60" s="125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7">
        <f t="shared" si="1"/>
        <v>0</v>
      </c>
      <c r="U60" s="128">
        <f t="shared" si="2"/>
        <v>0</v>
      </c>
      <c r="V60" s="142">
        <f t="shared" si="3"/>
        <v>0</v>
      </c>
      <c r="W60" s="186">
        <f t="shared" si="20"/>
        <v>0</v>
      </c>
      <c r="X60" s="141">
        <f t="shared" si="21"/>
        <v>0</v>
      </c>
      <c r="Y60" s="124">
        <f t="shared" si="4"/>
        <v>0</v>
      </c>
      <c r="Z60" s="146" t="b">
        <f t="shared" si="22"/>
        <v>0</v>
      </c>
      <c r="AA60" s="129">
        <f t="shared" si="5"/>
        <v>0</v>
      </c>
      <c r="AB60" s="125"/>
      <c r="AC60" s="125"/>
      <c r="AD60" s="125"/>
      <c r="AE60" s="130"/>
      <c r="AF60" s="128">
        <f t="shared" si="6"/>
        <v>0</v>
      </c>
      <c r="AG60" s="125"/>
      <c r="AH60" s="125"/>
      <c r="AI60" s="125"/>
      <c r="AK60" s="125"/>
      <c r="AL60" s="126"/>
      <c r="AM60" s="126"/>
      <c r="AN60" s="126"/>
      <c r="AO60" s="131">
        <f t="shared" si="7"/>
        <v>0</v>
      </c>
      <c r="AP60" s="131"/>
      <c r="AQ60" s="131">
        <f t="shared" si="8"/>
        <v>0</v>
      </c>
      <c r="AR60" s="132">
        <f t="shared" si="9"/>
        <v>0</v>
      </c>
      <c r="AS60" s="133">
        <f t="shared" si="23"/>
        <v>0</v>
      </c>
      <c r="AT60" s="128">
        <f t="shared" si="10"/>
        <v>0</v>
      </c>
      <c r="AU60" s="128">
        <f t="shared" si="11"/>
        <v>0</v>
      </c>
      <c r="AV60" s="128">
        <f t="shared" si="12"/>
        <v>0</v>
      </c>
      <c r="AW60" s="128">
        <f t="shared" si="12"/>
        <v>0</v>
      </c>
      <c r="AX60" s="132">
        <f t="shared" si="24"/>
        <v>0</v>
      </c>
      <c r="AY60" s="134"/>
      <c r="AZ60" s="134"/>
      <c r="BA60" s="134">
        <f t="shared" si="13"/>
        <v>0</v>
      </c>
      <c r="BB60" s="134">
        <f t="shared" si="14"/>
        <v>0</v>
      </c>
      <c r="BC60" s="134">
        <f t="shared" si="15"/>
        <v>0</v>
      </c>
      <c r="BD60" s="134">
        <f t="shared" si="16"/>
        <v>0</v>
      </c>
      <c r="BE60" s="134">
        <f t="shared" si="17"/>
        <v>0</v>
      </c>
      <c r="BF60" s="134">
        <f t="shared" si="18"/>
        <v>0</v>
      </c>
      <c r="BG60" s="135">
        <f t="shared" si="19"/>
        <v>0</v>
      </c>
      <c r="BH60" s="119"/>
      <c r="BI60" s="74"/>
      <c r="BJ60" s="22"/>
      <c r="BK60" s="22"/>
      <c r="BL60" s="22"/>
    </row>
    <row r="61" spans="1:64" ht="20.100000000000001" customHeight="1" x14ac:dyDescent="0.25">
      <c r="A61" s="22"/>
      <c r="B61" s="23"/>
      <c r="C61" s="99">
        <v>41</v>
      </c>
      <c r="D61" s="138"/>
      <c r="E61" s="139"/>
      <c r="F61" s="140"/>
      <c r="G61" s="138"/>
      <c r="H61" s="141">
        <f t="shared" si="0"/>
        <v>0</v>
      </c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4">
        <f t="shared" si="1"/>
        <v>0</v>
      </c>
      <c r="U61" s="145">
        <f t="shared" si="2"/>
        <v>0</v>
      </c>
      <c r="V61" s="142">
        <f t="shared" si="3"/>
        <v>0</v>
      </c>
      <c r="W61" s="186">
        <f t="shared" si="20"/>
        <v>0</v>
      </c>
      <c r="X61" s="141">
        <f t="shared" si="21"/>
        <v>0</v>
      </c>
      <c r="Y61" s="141">
        <f t="shared" si="4"/>
        <v>0</v>
      </c>
      <c r="Z61" s="146" t="b">
        <f t="shared" si="22"/>
        <v>0</v>
      </c>
      <c r="AA61" s="147">
        <f t="shared" si="5"/>
        <v>0</v>
      </c>
      <c r="AB61" s="142"/>
      <c r="AC61" s="142"/>
      <c r="AD61" s="142"/>
      <c r="AE61" s="148"/>
      <c r="AF61" s="145">
        <f t="shared" si="6"/>
        <v>0</v>
      </c>
      <c r="AG61" s="142"/>
      <c r="AH61" s="142"/>
      <c r="AI61" s="142"/>
      <c r="AK61" s="142"/>
      <c r="AL61" s="143"/>
      <c r="AM61" s="143"/>
      <c r="AN61" s="143"/>
      <c r="AO61" s="149">
        <f t="shared" si="7"/>
        <v>0</v>
      </c>
      <c r="AP61" s="149"/>
      <c r="AQ61" s="149">
        <f t="shared" si="8"/>
        <v>0</v>
      </c>
      <c r="AR61" s="150">
        <f t="shared" si="9"/>
        <v>0</v>
      </c>
      <c r="AS61" s="151">
        <f t="shared" si="23"/>
        <v>0</v>
      </c>
      <c r="AT61" s="145">
        <f t="shared" si="10"/>
        <v>0</v>
      </c>
      <c r="AU61" s="145">
        <f t="shared" si="11"/>
        <v>0</v>
      </c>
      <c r="AV61" s="145">
        <f t="shared" si="12"/>
        <v>0</v>
      </c>
      <c r="AW61" s="145">
        <f t="shared" si="12"/>
        <v>0</v>
      </c>
      <c r="AX61" s="150">
        <f t="shared" si="24"/>
        <v>0</v>
      </c>
      <c r="AY61" s="152"/>
      <c r="AZ61" s="152"/>
      <c r="BA61" s="152">
        <f t="shared" si="13"/>
        <v>0</v>
      </c>
      <c r="BB61" s="152">
        <f t="shared" si="14"/>
        <v>0</v>
      </c>
      <c r="BC61" s="152">
        <f t="shared" si="15"/>
        <v>0</v>
      </c>
      <c r="BD61" s="152">
        <f t="shared" si="16"/>
        <v>0</v>
      </c>
      <c r="BE61" s="152">
        <f t="shared" si="17"/>
        <v>0</v>
      </c>
      <c r="BF61" s="152">
        <f t="shared" si="18"/>
        <v>0</v>
      </c>
      <c r="BG61" s="153">
        <f t="shared" si="19"/>
        <v>0</v>
      </c>
      <c r="BH61" s="154"/>
      <c r="BI61" s="155"/>
      <c r="BJ61" s="22"/>
      <c r="BK61" s="22"/>
      <c r="BL61" s="22"/>
    </row>
    <row r="62" spans="1:64" ht="20.100000000000001" customHeight="1" x14ac:dyDescent="0.25">
      <c r="A62" s="22"/>
      <c r="B62" s="23"/>
      <c r="C62" s="137">
        <v>42</v>
      </c>
      <c r="D62" s="73"/>
      <c r="E62" s="37"/>
      <c r="F62" s="38"/>
      <c r="G62" s="73"/>
      <c r="H62" s="124">
        <f t="shared" si="0"/>
        <v>0</v>
      </c>
      <c r="I62" s="125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7">
        <f t="shared" si="1"/>
        <v>0</v>
      </c>
      <c r="U62" s="128">
        <f t="shared" si="2"/>
        <v>0</v>
      </c>
      <c r="V62" s="142">
        <f t="shared" si="3"/>
        <v>0</v>
      </c>
      <c r="W62" s="186">
        <f t="shared" si="20"/>
        <v>0</v>
      </c>
      <c r="X62" s="141">
        <f t="shared" si="21"/>
        <v>0</v>
      </c>
      <c r="Y62" s="124">
        <f t="shared" si="4"/>
        <v>0</v>
      </c>
      <c r="Z62" s="146" t="b">
        <f t="shared" si="22"/>
        <v>0</v>
      </c>
      <c r="AA62" s="129">
        <f t="shared" si="5"/>
        <v>0</v>
      </c>
      <c r="AB62" s="125"/>
      <c r="AC62" s="125"/>
      <c r="AD62" s="125"/>
      <c r="AE62" s="130"/>
      <c r="AF62" s="128">
        <f t="shared" si="6"/>
        <v>0</v>
      </c>
      <c r="AG62" s="125"/>
      <c r="AH62" s="125"/>
      <c r="AI62" s="125"/>
      <c r="AK62" s="125"/>
      <c r="AL62" s="126"/>
      <c r="AM62" s="126"/>
      <c r="AN62" s="126"/>
      <c r="AO62" s="131">
        <f t="shared" si="7"/>
        <v>0</v>
      </c>
      <c r="AP62" s="131"/>
      <c r="AQ62" s="131">
        <f t="shared" si="8"/>
        <v>0</v>
      </c>
      <c r="AR62" s="132">
        <f t="shared" si="9"/>
        <v>0</v>
      </c>
      <c r="AS62" s="133">
        <f t="shared" si="23"/>
        <v>0</v>
      </c>
      <c r="AT62" s="128">
        <f t="shared" si="10"/>
        <v>0</v>
      </c>
      <c r="AU62" s="128">
        <f t="shared" si="11"/>
        <v>0</v>
      </c>
      <c r="AV62" s="128">
        <f t="shared" si="12"/>
        <v>0</v>
      </c>
      <c r="AW62" s="128">
        <f t="shared" si="12"/>
        <v>0</v>
      </c>
      <c r="AX62" s="132">
        <f t="shared" si="24"/>
        <v>0</v>
      </c>
      <c r="AY62" s="134"/>
      <c r="AZ62" s="134"/>
      <c r="BA62" s="134">
        <f t="shared" si="13"/>
        <v>0</v>
      </c>
      <c r="BB62" s="134">
        <f t="shared" si="14"/>
        <v>0</v>
      </c>
      <c r="BC62" s="134">
        <f t="shared" si="15"/>
        <v>0</v>
      </c>
      <c r="BD62" s="134">
        <f t="shared" si="16"/>
        <v>0</v>
      </c>
      <c r="BE62" s="134">
        <f t="shared" si="17"/>
        <v>0</v>
      </c>
      <c r="BF62" s="134">
        <f t="shared" si="18"/>
        <v>0</v>
      </c>
      <c r="BG62" s="135">
        <f t="shared" si="19"/>
        <v>0</v>
      </c>
      <c r="BH62" s="119"/>
      <c r="BI62" s="74"/>
      <c r="BJ62" s="22"/>
      <c r="BK62" s="22"/>
      <c r="BL62" s="22"/>
    </row>
    <row r="63" spans="1:64" ht="20.100000000000001" customHeight="1" x14ac:dyDescent="0.25">
      <c r="A63" s="22"/>
      <c r="B63" s="23"/>
      <c r="C63" s="99">
        <v>43</v>
      </c>
      <c r="D63" s="138"/>
      <c r="E63" s="139"/>
      <c r="F63" s="140"/>
      <c r="G63" s="138"/>
      <c r="H63" s="141">
        <f t="shared" si="0"/>
        <v>0</v>
      </c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4">
        <f t="shared" si="1"/>
        <v>0</v>
      </c>
      <c r="U63" s="145">
        <f t="shared" si="2"/>
        <v>0</v>
      </c>
      <c r="V63" s="142">
        <f t="shared" si="3"/>
        <v>0</v>
      </c>
      <c r="W63" s="186">
        <f t="shared" si="20"/>
        <v>0</v>
      </c>
      <c r="X63" s="141">
        <f t="shared" si="21"/>
        <v>0</v>
      </c>
      <c r="Y63" s="141">
        <f t="shared" si="4"/>
        <v>0</v>
      </c>
      <c r="Z63" s="146" t="b">
        <f t="shared" si="22"/>
        <v>0</v>
      </c>
      <c r="AA63" s="147">
        <f t="shared" si="5"/>
        <v>0</v>
      </c>
      <c r="AB63" s="142"/>
      <c r="AC63" s="142"/>
      <c r="AD63" s="142"/>
      <c r="AE63" s="148"/>
      <c r="AF63" s="145">
        <f t="shared" si="6"/>
        <v>0</v>
      </c>
      <c r="AG63" s="142"/>
      <c r="AH63" s="142"/>
      <c r="AI63" s="142"/>
      <c r="AK63" s="142"/>
      <c r="AL63" s="143"/>
      <c r="AM63" s="143"/>
      <c r="AN63" s="143"/>
      <c r="AO63" s="149">
        <f t="shared" si="7"/>
        <v>0</v>
      </c>
      <c r="AP63" s="149"/>
      <c r="AQ63" s="149">
        <f t="shared" si="8"/>
        <v>0</v>
      </c>
      <c r="AR63" s="150">
        <f t="shared" si="9"/>
        <v>0</v>
      </c>
      <c r="AS63" s="151">
        <f t="shared" si="23"/>
        <v>0</v>
      </c>
      <c r="AT63" s="145">
        <f t="shared" si="10"/>
        <v>0</v>
      </c>
      <c r="AU63" s="145">
        <f t="shared" si="11"/>
        <v>0</v>
      </c>
      <c r="AV63" s="145">
        <f t="shared" si="12"/>
        <v>0</v>
      </c>
      <c r="AW63" s="145">
        <f t="shared" si="12"/>
        <v>0</v>
      </c>
      <c r="AX63" s="150">
        <f t="shared" si="24"/>
        <v>0</v>
      </c>
      <c r="AY63" s="152"/>
      <c r="AZ63" s="152"/>
      <c r="BA63" s="152">
        <f t="shared" si="13"/>
        <v>0</v>
      </c>
      <c r="BB63" s="152">
        <f t="shared" si="14"/>
        <v>0</v>
      </c>
      <c r="BC63" s="152">
        <f t="shared" si="15"/>
        <v>0</v>
      </c>
      <c r="BD63" s="152">
        <f t="shared" si="16"/>
        <v>0</v>
      </c>
      <c r="BE63" s="152">
        <f t="shared" si="17"/>
        <v>0</v>
      </c>
      <c r="BF63" s="152">
        <f t="shared" si="18"/>
        <v>0</v>
      </c>
      <c r="BG63" s="153">
        <f t="shared" si="19"/>
        <v>0</v>
      </c>
      <c r="BH63" s="154"/>
      <c r="BI63" s="155"/>
      <c r="BJ63" s="22"/>
      <c r="BK63" s="22"/>
      <c r="BL63" s="22"/>
    </row>
    <row r="64" spans="1:64" ht="20.100000000000001" customHeight="1" x14ac:dyDescent="0.25">
      <c r="A64" s="22"/>
      <c r="B64" s="23"/>
      <c r="C64" s="137">
        <v>44</v>
      </c>
      <c r="D64" s="73"/>
      <c r="E64" s="37"/>
      <c r="F64" s="38"/>
      <c r="G64" s="73"/>
      <c r="H64" s="192">
        <f t="shared" si="0"/>
        <v>0</v>
      </c>
      <c r="I64" s="125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93">
        <f t="shared" si="1"/>
        <v>0</v>
      </c>
      <c r="U64" s="129">
        <f t="shared" si="2"/>
        <v>0</v>
      </c>
      <c r="V64" s="142">
        <f t="shared" si="3"/>
        <v>0</v>
      </c>
      <c r="W64" s="186">
        <f t="shared" si="20"/>
        <v>0</v>
      </c>
      <c r="X64" s="194">
        <f t="shared" si="21"/>
        <v>0</v>
      </c>
      <c r="Y64" s="192">
        <f t="shared" si="4"/>
        <v>0</v>
      </c>
      <c r="Z64" s="195" t="b">
        <f t="shared" si="22"/>
        <v>0</v>
      </c>
      <c r="AA64" s="129">
        <f t="shared" si="5"/>
        <v>0</v>
      </c>
      <c r="AB64" s="125"/>
      <c r="AC64" s="125"/>
      <c r="AD64" s="125"/>
      <c r="AE64" s="196"/>
      <c r="AF64" s="129">
        <f t="shared" si="6"/>
        <v>0</v>
      </c>
      <c r="AG64" s="125"/>
      <c r="AH64" s="125"/>
      <c r="AI64" s="125"/>
      <c r="AK64" s="125"/>
      <c r="AL64" s="126"/>
      <c r="AM64" s="126"/>
      <c r="AN64" s="126"/>
      <c r="AO64" s="197">
        <f t="shared" si="7"/>
        <v>0</v>
      </c>
      <c r="AP64" s="197"/>
      <c r="AQ64" s="197">
        <f t="shared" si="8"/>
        <v>0</v>
      </c>
      <c r="AR64" s="125">
        <f t="shared" si="9"/>
        <v>0</v>
      </c>
      <c r="AS64" s="198">
        <f t="shared" si="23"/>
        <v>0</v>
      </c>
      <c r="AT64" s="129">
        <f t="shared" si="10"/>
        <v>0</v>
      </c>
      <c r="AU64" s="129">
        <f t="shared" si="11"/>
        <v>0</v>
      </c>
      <c r="AV64" s="129">
        <f t="shared" si="12"/>
        <v>0</v>
      </c>
      <c r="AW64" s="129">
        <f t="shared" si="12"/>
        <v>0</v>
      </c>
      <c r="AX64" s="125">
        <f t="shared" si="24"/>
        <v>0</v>
      </c>
      <c r="AY64" s="199"/>
      <c r="AZ64" s="199"/>
      <c r="BA64" s="199">
        <f t="shared" si="13"/>
        <v>0</v>
      </c>
      <c r="BB64" s="199">
        <f t="shared" si="14"/>
        <v>0</v>
      </c>
      <c r="BC64" s="199">
        <f t="shared" si="15"/>
        <v>0</v>
      </c>
      <c r="BD64" s="199">
        <f t="shared" si="16"/>
        <v>0</v>
      </c>
      <c r="BE64" s="199">
        <f t="shared" si="17"/>
        <v>0</v>
      </c>
      <c r="BF64" s="199">
        <f t="shared" si="18"/>
        <v>0</v>
      </c>
      <c r="BG64" s="200">
        <f t="shared" si="19"/>
        <v>0</v>
      </c>
      <c r="BH64" s="119"/>
      <c r="BI64" s="201"/>
      <c r="BJ64" s="22"/>
      <c r="BK64" s="22"/>
      <c r="BL64" s="22"/>
    </row>
    <row r="65" spans="1:64" s="76" customFormat="1" ht="20.100000000000001" customHeight="1" x14ac:dyDescent="0.25">
      <c r="B65" s="75"/>
      <c r="C65" s="136">
        <v>45</v>
      </c>
      <c r="D65" s="138"/>
      <c r="E65" s="139"/>
      <c r="F65" s="140"/>
      <c r="G65" s="138"/>
      <c r="H65" s="145">
        <f t="shared" si="0"/>
        <v>0</v>
      </c>
      <c r="I65" s="150"/>
      <c r="J65" s="150"/>
      <c r="K65" s="202"/>
      <c r="L65" s="202"/>
      <c r="M65" s="202"/>
      <c r="N65" s="202"/>
      <c r="O65" s="202"/>
      <c r="P65" s="202"/>
      <c r="Q65" s="202"/>
      <c r="R65" s="202"/>
      <c r="S65" s="202"/>
      <c r="T65" s="144">
        <f t="shared" si="1"/>
        <v>0</v>
      </c>
      <c r="U65" s="145">
        <f t="shared" si="2"/>
        <v>0</v>
      </c>
      <c r="V65" s="150">
        <f t="shared" si="3"/>
        <v>0</v>
      </c>
      <c r="W65" s="150">
        <f t="shared" si="20"/>
        <v>0</v>
      </c>
      <c r="X65" s="145">
        <f t="shared" si="21"/>
        <v>0</v>
      </c>
      <c r="Y65" s="145">
        <f t="shared" si="4"/>
        <v>0</v>
      </c>
      <c r="Z65" s="146" t="b">
        <f t="shared" si="22"/>
        <v>0</v>
      </c>
      <c r="AA65" s="145">
        <f t="shared" si="5"/>
        <v>0</v>
      </c>
      <c r="AB65" s="150"/>
      <c r="AC65" s="150"/>
      <c r="AD65" s="150"/>
      <c r="AE65" s="150"/>
      <c r="AF65" s="145">
        <f t="shared" si="6"/>
        <v>0</v>
      </c>
      <c r="AG65" s="150"/>
      <c r="AH65" s="150"/>
      <c r="AI65" s="150"/>
      <c r="AJ65" s="203"/>
      <c r="AK65" s="150"/>
      <c r="AL65" s="202"/>
      <c r="AM65" s="202"/>
      <c r="AN65" s="202"/>
      <c r="AO65" s="149">
        <f t="shared" si="7"/>
        <v>0</v>
      </c>
      <c r="AP65" s="149"/>
      <c r="AQ65" s="149">
        <f t="shared" si="8"/>
        <v>0</v>
      </c>
      <c r="AR65" s="150">
        <f t="shared" si="9"/>
        <v>0</v>
      </c>
      <c r="AS65" s="151">
        <f t="shared" si="23"/>
        <v>0</v>
      </c>
      <c r="AT65" s="145">
        <f t="shared" si="10"/>
        <v>0</v>
      </c>
      <c r="AU65" s="145">
        <f t="shared" si="11"/>
        <v>0</v>
      </c>
      <c r="AV65" s="145">
        <f t="shared" si="12"/>
        <v>0</v>
      </c>
      <c r="AW65" s="145">
        <f t="shared" si="12"/>
        <v>0</v>
      </c>
      <c r="AX65" s="150">
        <f t="shared" si="24"/>
        <v>0</v>
      </c>
      <c r="AY65" s="152"/>
      <c r="AZ65" s="152"/>
      <c r="BA65" s="152">
        <f t="shared" si="13"/>
        <v>0</v>
      </c>
      <c r="BB65" s="152">
        <f t="shared" si="14"/>
        <v>0</v>
      </c>
      <c r="BC65" s="152">
        <f t="shared" si="15"/>
        <v>0</v>
      </c>
      <c r="BD65" s="152">
        <f t="shared" si="16"/>
        <v>0</v>
      </c>
      <c r="BE65" s="152">
        <f t="shared" si="17"/>
        <v>0</v>
      </c>
      <c r="BF65" s="152">
        <f t="shared" si="18"/>
        <v>0</v>
      </c>
      <c r="BG65" s="153">
        <f t="shared" si="19"/>
        <v>0</v>
      </c>
      <c r="BH65" s="204"/>
      <c r="BI65" s="155"/>
    </row>
    <row r="66" spans="1:64" s="6" customFormat="1" ht="15.75" customHeight="1" x14ac:dyDescent="0.2">
      <c r="A66" s="23"/>
      <c r="B66" s="157"/>
      <c r="C66" s="158" t="s">
        <v>66</v>
      </c>
      <c r="D66" s="255"/>
      <c r="E66" s="255"/>
      <c r="F66" s="224"/>
      <c r="G66" s="159"/>
      <c r="H66" s="159"/>
      <c r="I66" s="159"/>
      <c r="J66" s="159"/>
      <c r="K66" s="159"/>
      <c r="L66" s="159"/>
      <c r="M66" s="160"/>
      <c r="N66" s="160"/>
      <c r="O66" s="160"/>
      <c r="P66" s="160"/>
      <c r="Q66" s="160"/>
      <c r="R66" s="160"/>
      <c r="S66" s="160"/>
      <c r="T66" s="160">
        <f t="shared" si="1"/>
        <v>40</v>
      </c>
      <c r="U66" s="182">
        <f>SUM(U21:U65)</f>
        <v>80</v>
      </c>
      <c r="V66" s="182"/>
      <c r="W66" s="182"/>
      <c r="X66" s="182"/>
      <c r="Y66" s="182"/>
      <c r="Z66" s="160"/>
      <c r="AA66" s="160"/>
      <c r="AB66" s="160"/>
      <c r="AC66" s="160"/>
      <c r="AD66" s="160"/>
      <c r="AE66" s="160"/>
      <c r="AF66" s="160"/>
      <c r="AG66" s="160"/>
      <c r="AH66" s="159"/>
      <c r="AI66" s="159"/>
      <c r="AJ66" s="159"/>
      <c r="AK66" s="159"/>
      <c r="AL66" s="160"/>
      <c r="AM66" s="243">
        <f>SUM(AS21:AS65)</f>
        <v>69</v>
      </c>
      <c r="AN66" s="243"/>
      <c r="AO66" s="243"/>
      <c r="AP66" s="243"/>
      <c r="AQ66" s="243"/>
      <c r="AR66" s="243"/>
      <c r="AS66" s="243"/>
      <c r="AT66" s="162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243">
        <f>SUM(BG21:BG65)</f>
        <v>69</v>
      </c>
      <c r="BG66" s="243"/>
      <c r="BH66" s="164"/>
      <c r="BI66" s="164"/>
      <c r="BJ66" s="157"/>
      <c r="BK66" s="23"/>
      <c r="BL66" s="23"/>
    </row>
    <row r="67" spans="1:64" s="6" customFormat="1" ht="18" x14ac:dyDescent="0.25">
      <c r="A67" s="23"/>
      <c r="B67" s="157"/>
      <c r="C67" s="158" t="s">
        <v>67</v>
      </c>
      <c r="D67" s="225"/>
      <c r="E67" s="225"/>
      <c r="F67" s="226"/>
      <c r="G67" s="159"/>
      <c r="H67" s="159"/>
      <c r="I67" s="159"/>
      <c r="J67" s="159"/>
      <c r="K67" s="159"/>
      <c r="L67" s="159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59"/>
      <c r="AI67" s="159"/>
      <c r="AJ67" s="159"/>
      <c r="AK67" s="159"/>
      <c r="AL67" s="160"/>
      <c r="AM67" s="160"/>
      <c r="AN67" s="160"/>
      <c r="AO67" s="160"/>
      <c r="AP67" s="160"/>
      <c r="AQ67" s="160"/>
      <c r="AR67" s="160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27">
        <f>ANAMENÜ!B5</f>
        <v>0</v>
      </c>
      <c r="BI67" s="227"/>
      <c r="BJ67" s="157"/>
      <c r="BK67" s="23"/>
      <c r="BL67" s="23"/>
    </row>
    <row r="68" spans="1:64" s="6" customFormat="1" ht="14.25" customHeight="1" x14ac:dyDescent="0.25">
      <c r="A68" s="23"/>
      <c r="B68" s="157"/>
      <c r="C68" s="159" t="s">
        <v>13</v>
      </c>
      <c r="D68" s="159" t="s">
        <v>13</v>
      </c>
      <c r="E68" s="159" t="s">
        <v>13</v>
      </c>
      <c r="F68" s="159" t="s">
        <v>13</v>
      </c>
      <c r="G68" s="159"/>
      <c r="H68" s="159"/>
      <c r="I68" s="159"/>
      <c r="J68" s="159"/>
      <c r="K68" s="159"/>
      <c r="L68" s="159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59"/>
      <c r="AI68" s="159"/>
      <c r="AJ68" s="159"/>
      <c r="AK68" s="159"/>
      <c r="AL68" s="160"/>
      <c r="AM68" s="160"/>
      <c r="AN68" s="160"/>
      <c r="AO68" s="160"/>
      <c r="AP68" s="160"/>
      <c r="AQ68" s="160"/>
      <c r="AR68" s="160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227" t="str">
        <f>ANAMENÜ!B6</f>
        <v>Okul Müdürü</v>
      </c>
      <c r="BI68" s="227"/>
      <c r="BJ68" s="157"/>
      <c r="BK68" s="23"/>
      <c r="BL68" s="23"/>
    </row>
    <row r="69" spans="1:64" s="6" customFormat="1" ht="15.75" customHeight="1" x14ac:dyDescent="0.25">
      <c r="A69" s="23"/>
      <c r="B69" s="157"/>
      <c r="C69" s="159" t="s">
        <v>13</v>
      </c>
      <c r="D69" s="228" t="s">
        <v>14</v>
      </c>
      <c r="E69" s="228"/>
      <c r="F69" s="159" t="s">
        <v>13</v>
      </c>
      <c r="G69" s="159"/>
      <c r="H69" s="159"/>
      <c r="I69" s="159"/>
      <c r="J69" s="159"/>
      <c r="K69" s="159"/>
      <c r="L69" s="159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59"/>
      <c r="AI69" s="159"/>
      <c r="AJ69" s="159"/>
      <c r="AK69" s="159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6"/>
      <c r="BI69" s="166"/>
      <c r="BJ69" s="157"/>
      <c r="BK69" s="23"/>
      <c r="BL69" s="23"/>
    </row>
    <row r="70" spans="1:64" s="6" customFormat="1" ht="21" customHeight="1" x14ac:dyDescent="0.25">
      <c r="A70" s="23"/>
      <c r="B70" s="157"/>
      <c r="C70" s="159" t="s">
        <v>13</v>
      </c>
      <c r="D70" s="227">
        <f ca="1">ANAMENÜ!B12</f>
        <v>44118</v>
      </c>
      <c r="E70" s="227"/>
      <c r="F70" s="159" t="s">
        <v>13</v>
      </c>
      <c r="G70" s="159"/>
      <c r="H70" s="159"/>
      <c r="I70" s="159"/>
      <c r="J70" s="159"/>
      <c r="K70" s="159"/>
      <c r="L70" s="159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59"/>
      <c r="AI70" s="159"/>
      <c r="AJ70" s="159"/>
      <c r="AK70" s="159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57"/>
      <c r="BK70" s="23"/>
      <c r="BL70" s="23"/>
    </row>
    <row r="71" spans="1:64" s="6" customFormat="1" x14ac:dyDescent="0.2">
      <c r="A71" s="23"/>
      <c r="B71" s="157"/>
      <c r="C71" s="159" t="s">
        <v>13</v>
      </c>
      <c r="D71" s="159" t="s">
        <v>13</v>
      </c>
      <c r="E71" s="159" t="s">
        <v>13</v>
      </c>
      <c r="F71" s="159" t="s">
        <v>13</v>
      </c>
      <c r="G71" s="167"/>
      <c r="H71" s="167"/>
      <c r="I71" s="167"/>
      <c r="J71" s="167"/>
      <c r="K71" s="167"/>
      <c r="L71" s="167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7"/>
      <c r="AI71" s="167"/>
      <c r="AJ71" s="167"/>
      <c r="AK71" s="167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57"/>
      <c r="BK71" s="23"/>
      <c r="BL71" s="23"/>
    </row>
    <row r="72" spans="1:64" s="6" customFormat="1" ht="18" x14ac:dyDescent="0.25">
      <c r="A72" s="23"/>
      <c r="B72" s="157"/>
      <c r="C72" s="159" t="s">
        <v>13</v>
      </c>
      <c r="D72" s="168" t="str">
        <f>ANAMENÜ!B7</f>
        <v>Mehmet  ERBEK</v>
      </c>
      <c r="E72" s="168"/>
      <c r="F72" s="159" t="s">
        <v>13</v>
      </c>
      <c r="G72" s="167"/>
      <c r="H72" s="167"/>
      <c r="I72" s="167"/>
      <c r="J72" s="167"/>
      <c r="K72" s="167"/>
      <c r="L72" s="167"/>
      <c r="M72" s="167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7"/>
      <c r="AI72" s="167"/>
      <c r="AJ72" s="167"/>
      <c r="AK72" s="167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57"/>
      <c r="BK72" s="23"/>
      <c r="BL72" s="23"/>
    </row>
    <row r="73" spans="1:64" s="6" customFormat="1" ht="18" x14ac:dyDescent="0.25">
      <c r="A73" s="23"/>
      <c r="B73" s="157"/>
      <c r="C73" s="159" t="s">
        <v>13</v>
      </c>
      <c r="D73" s="168" t="str">
        <f>ANAMENÜ!B8</f>
        <v>Şube Müdürü</v>
      </c>
      <c r="E73" s="168"/>
      <c r="F73" s="159"/>
      <c r="G73" s="167"/>
      <c r="H73" s="167"/>
      <c r="I73" s="167"/>
      <c r="J73" s="167"/>
      <c r="K73" s="167"/>
      <c r="L73" s="167"/>
      <c r="M73" s="167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7"/>
      <c r="AI73" s="167"/>
      <c r="AJ73" s="167"/>
      <c r="AK73" s="167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57"/>
      <c r="BK73" s="23"/>
      <c r="BL73" s="23"/>
    </row>
    <row r="74" spans="1:64" s="6" customFormat="1" ht="18.75" customHeight="1" x14ac:dyDescent="0.2">
      <c r="A74" s="23"/>
      <c r="B74" s="157"/>
      <c r="C74" s="159" t="s">
        <v>13</v>
      </c>
      <c r="D74" s="157"/>
      <c r="E74" s="159"/>
      <c r="F74" s="159"/>
      <c r="G74" s="167"/>
      <c r="H74" s="167"/>
      <c r="I74" s="167"/>
      <c r="J74" s="167"/>
      <c r="K74" s="167"/>
      <c r="L74" s="167"/>
      <c r="M74" s="167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7"/>
      <c r="AB74" s="160"/>
      <c r="AC74" s="160"/>
      <c r="AD74" s="160"/>
      <c r="AE74" s="160"/>
      <c r="AF74" s="160"/>
      <c r="AG74" s="160"/>
      <c r="AH74" s="167"/>
      <c r="AI74" s="167"/>
      <c r="AJ74" s="167"/>
      <c r="AK74" s="167"/>
      <c r="AL74" s="160"/>
      <c r="AM74" s="167"/>
      <c r="AN74" s="167"/>
      <c r="AO74" s="167"/>
      <c r="AP74" s="167"/>
      <c r="AQ74" s="167"/>
      <c r="AR74" s="167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57"/>
      <c r="BK74" s="23"/>
      <c r="BL74" s="23"/>
    </row>
    <row r="75" spans="1:64" s="6" customFormat="1" ht="12.75" customHeight="1" x14ac:dyDescent="0.2">
      <c r="A75" s="23"/>
      <c r="B75" s="157"/>
      <c r="C75" s="159" t="s">
        <v>13</v>
      </c>
      <c r="D75" s="157"/>
      <c r="E75" s="159"/>
      <c r="F75" s="159"/>
      <c r="G75" s="167"/>
      <c r="H75" s="167"/>
      <c r="I75" s="167"/>
      <c r="J75" s="167"/>
      <c r="K75" s="167"/>
      <c r="L75" s="167"/>
      <c r="M75" s="167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7"/>
      <c r="AB75" s="160"/>
      <c r="AC75" s="160"/>
      <c r="AD75" s="160"/>
      <c r="AE75" s="160"/>
      <c r="AF75" s="160"/>
      <c r="AG75" s="160"/>
      <c r="AH75" s="167"/>
      <c r="AI75" s="167"/>
      <c r="AJ75" s="167"/>
      <c r="AK75" s="167"/>
      <c r="AL75" s="160"/>
      <c r="AM75" s="167"/>
      <c r="AN75" s="167"/>
      <c r="AO75" s="167"/>
      <c r="AP75" s="167"/>
      <c r="AQ75" s="167"/>
      <c r="AR75" s="167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57"/>
      <c r="BK75" s="23"/>
      <c r="BL75" s="23"/>
    </row>
    <row r="76" spans="1:64" s="6" customFormat="1" ht="15" customHeight="1" x14ac:dyDescent="0.25">
      <c r="A76" s="23"/>
      <c r="B76" s="156" t="s">
        <v>112</v>
      </c>
      <c r="C76" s="159" t="s">
        <v>13</v>
      </c>
      <c r="D76" s="157"/>
      <c r="E76" s="167"/>
      <c r="F76" s="167"/>
      <c r="G76" s="167"/>
      <c r="H76" s="167"/>
      <c r="I76" s="167"/>
      <c r="J76" s="167"/>
      <c r="K76" s="167"/>
      <c r="L76" s="167"/>
      <c r="M76" s="160"/>
      <c r="N76" s="160"/>
      <c r="O76" s="160"/>
      <c r="P76" s="160"/>
      <c r="Q76" s="217" t="str">
        <f>IF(B76="","",ANAMENÜ!A88)</f>
        <v>Olur</v>
      </c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169"/>
      <c r="AD76" s="169"/>
      <c r="AE76" s="169"/>
      <c r="AF76" s="169"/>
      <c r="AG76" s="160"/>
      <c r="AH76" s="167"/>
      <c r="AI76" s="167"/>
      <c r="AJ76" s="167"/>
      <c r="AK76" s="167"/>
      <c r="AL76" s="169"/>
      <c r="AM76" s="169"/>
      <c r="AN76" s="169"/>
      <c r="AO76" s="169"/>
      <c r="AP76" s="169"/>
      <c r="AQ76" s="169"/>
      <c r="AR76" s="169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57"/>
      <c r="BK76" s="23"/>
      <c r="BL76" s="23"/>
    </row>
    <row r="77" spans="1:64" s="6" customFormat="1" ht="20.45" customHeight="1" x14ac:dyDescent="0.25">
      <c r="A77" s="23"/>
      <c r="B77" s="156" t="s">
        <v>112</v>
      </c>
      <c r="C77" s="170"/>
      <c r="D77" s="170"/>
      <c r="E77" s="167"/>
      <c r="F77" s="167"/>
      <c r="G77" s="167"/>
      <c r="H77" s="167"/>
      <c r="I77" s="167"/>
      <c r="J77" s="167"/>
      <c r="K77" s="167"/>
      <c r="L77" s="167"/>
      <c r="M77" s="160"/>
      <c r="N77" s="160"/>
      <c r="O77" s="160"/>
      <c r="P77" s="160"/>
      <c r="Q77" s="241">
        <f ca="1">IF(B77="","",ANAMENÜ!B12)</f>
        <v>44118</v>
      </c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171"/>
      <c r="AD77" s="171"/>
      <c r="AE77" s="171"/>
      <c r="AF77" s="171"/>
      <c r="AG77" s="160"/>
      <c r="AH77" s="167"/>
      <c r="AI77" s="167"/>
      <c r="AJ77" s="167"/>
      <c r="AK77" s="167"/>
      <c r="AL77" s="171"/>
      <c r="AM77" s="171"/>
      <c r="AN77" s="171"/>
      <c r="AO77" s="171"/>
      <c r="AP77" s="171"/>
      <c r="AQ77" s="171"/>
      <c r="AR77" s="171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57"/>
      <c r="BK77" s="23"/>
      <c r="BL77" s="23"/>
    </row>
    <row r="78" spans="1:64" s="6" customFormat="1" ht="18" x14ac:dyDescent="0.25">
      <c r="A78" s="23"/>
      <c r="B78" s="156" t="s">
        <v>112</v>
      </c>
      <c r="C78" s="170"/>
      <c r="D78" s="170"/>
      <c r="E78" s="167"/>
      <c r="F78" s="167"/>
      <c r="G78" s="167"/>
      <c r="H78" s="167"/>
      <c r="I78" s="167"/>
      <c r="J78" s="167"/>
      <c r="K78" s="167"/>
      <c r="L78" s="167"/>
      <c r="M78" s="160"/>
      <c r="N78" s="160"/>
      <c r="O78" s="160"/>
      <c r="P78" s="160"/>
      <c r="Q78" s="217" t="str">
        <f>IF(B79="","",ANAMENÜ!B9)</f>
        <v>Kürşad Önder CEYLAN</v>
      </c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169"/>
      <c r="AD78" s="169"/>
      <c r="AE78" s="169"/>
      <c r="AF78" s="169"/>
      <c r="AG78" s="160"/>
      <c r="AH78" s="167"/>
      <c r="AI78" s="167"/>
      <c r="AJ78" s="167"/>
      <c r="AK78" s="167"/>
      <c r="AL78" s="169"/>
      <c r="AM78" s="169"/>
      <c r="AN78" s="169"/>
      <c r="AO78" s="169"/>
      <c r="AP78" s="169"/>
      <c r="AQ78" s="169"/>
      <c r="AR78" s="169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57"/>
      <c r="BK78" s="23"/>
      <c r="BL78" s="23"/>
    </row>
    <row r="79" spans="1:64" s="6" customFormat="1" ht="19.5" customHeight="1" x14ac:dyDescent="0.25">
      <c r="A79" s="23"/>
      <c r="B79" s="156" t="s">
        <v>112</v>
      </c>
      <c r="C79" s="167"/>
      <c r="D79" s="160"/>
      <c r="E79" s="167"/>
      <c r="F79" s="167"/>
      <c r="G79" s="167"/>
      <c r="H79" s="167"/>
      <c r="I79" s="167"/>
      <c r="J79" s="167"/>
      <c r="K79" s="167"/>
      <c r="L79" s="167"/>
      <c r="M79" s="160"/>
      <c r="N79" s="160"/>
      <c r="O79" s="160"/>
      <c r="P79" s="160"/>
      <c r="Q79" s="217" t="str">
        <f>IF(B78="","",ANAMENÜ!B10)</f>
        <v>Kaymakam a.</v>
      </c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169"/>
      <c r="AD79" s="169"/>
      <c r="AE79" s="169"/>
      <c r="AF79" s="169"/>
      <c r="AG79" s="160"/>
      <c r="AH79" s="167"/>
      <c r="AI79" s="167"/>
      <c r="AJ79" s="167"/>
      <c r="AK79" s="167"/>
      <c r="AL79" s="169"/>
      <c r="AM79" s="169"/>
      <c r="AN79" s="169"/>
      <c r="AO79" s="169"/>
      <c r="AP79" s="169"/>
      <c r="AQ79" s="169"/>
      <c r="AR79" s="169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57"/>
      <c r="BK79" s="23"/>
      <c r="BL79" s="23"/>
    </row>
    <row r="80" spans="1:64" s="6" customFormat="1" ht="18" x14ac:dyDescent="0.25">
      <c r="A80" s="23"/>
      <c r="B80" s="156" t="s">
        <v>112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72"/>
      <c r="N80" s="160"/>
      <c r="O80" s="160"/>
      <c r="P80" s="160"/>
      <c r="Q80" s="217" t="str">
        <f>IF(B80="","",ANAMENÜ!B11)</f>
        <v>İlçe Millî Eğitim Müdürü</v>
      </c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169"/>
      <c r="AD80" s="169"/>
      <c r="AE80" s="169"/>
      <c r="AF80" s="169"/>
      <c r="AG80" s="160"/>
      <c r="AH80" s="167"/>
      <c r="AI80" s="167"/>
      <c r="AJ80" s="167"/>
      <c r="AK80" s="167"/>
      <c r="AL80" s="169"/>
      <c r="AM80" s="169"/>
      <c r="AN80" s="169"/>
      <c r="AO80" s="169"/>
      <c r="AP80" s="169"/>
      <c r="AQ80" s="169"/>
      <c r="AR80" s="169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57"/>
      <c r="BK80" s="23"/>
      <c r="BL80" s="23"/>
    </row>
    <row r="81" spans="1:64" s="6" customFormat="1" ht="12" customHeight="1" x14ac:dyDescent="0.2">
      <c r="A81" s="23"/>
      <c r="B81" s="173"/>
      <c r="C81" s="173"/>
      <c r="D81" s="173"/>
      <c r="E81" s="173"/>
      <c r="F81" s="173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6"/>
      <c r="BI81" s="176"/>
      <c r="BJ81" s="157"/>
      <c r="BK81" s="23"/>
      <c r="BL81" s="23"/>
    </row>
    <row r="82" spans="1:64" x14ac:dyDescent="0.2">
      <c r="A82" s="22"/>
      <c r="B82" s="177"/>
      <c r="C82" s="177"/>
      <c r="D82" s="177"/>
      <c r="E82" s="177"/>
      <c r="F82" s="173"/>
      <c r="G82" s="178"/>
      <c r="H82" s="178"/>
      <c r="I82" s="178"/>
      <c r="J82" s="178"/>
      <c r="K82" s="178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9"/>
      <c r="BI82" s="177"/>
      <c r="BJ82" s="177"/>
      <c r="BK82" s="23"/>
      <c r="BL82" s="23"/>
    </row>
    <row r="83" spans="1:64" ht="15" x14ac:dyDescent="0.2">
      <c r="A83" s="22"/>
      <c r="B83" s="177"/>
      <c r="C83" s="177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9"/>
      <c r="BI83" s="177"/>
      <c r="BJ83" s="177"/>
      <c r="BK83" s="23"/>
      <c r="BL83" s="23"/>
    </row>
    <row r="84" spans="1:64" ht="74.25" customHeight="1" x14ac:dyDescent="0.2">
      <c r="A84" s="22"/>
      <c r="B84" s="242" t="s">
        <v>76</v>
      </c>
      <c r="C84" s="242"/>
      <c r="D84" s="24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36"/>
      <c r="BI84" s="22"/>
      <c r="BJ84" s="22"/>
      <c r="BK84" s="23"/>
      <c r="BL84" s="23"/>
    </row>
    <row r="85" spans="1:64" ht="15" x14ac:dyDescent="0.2">
      <c r="A85" s="22"/>
      <c r="B85" s="22"/>
      <c r="C85" s="22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3"/>
      <c r="AI85" s="33"/>
      <c r="AJ85" s="33"/>
      <c r="AK85" s="33"/>
      <c r="AL85" s="34"/>
      <c r="AM85" s="34"/>
      <c r="AN85" s="34"/>
      <c r="AO85" s="34"/>
      <c r="AP85" s="34"/>
      <c r="AQ85" s="34"/>
      <c r="AR85" s="34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36"/>
      <c r="BI85" s="22"/>
      <c r="BJ85" s="22"/>
      <c r="BK85" s="23"/>
      <c r="BL85" s="23"/>
    </row>
    <row r="86" spans="1:64" x14ac:dyDescent="0.2">
      <c r="A86" s="22"/>
      <c r="B86" s="22"/>
      <c r="C86" s="22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</row>
    <row r="87" spans="1:64" x14ac:dyDescent="0.2">
      <c r="A87" s="22"/>
      <c r="B87" s="22"/>
      <c r="C87" s="22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x14ac:dyDescent="0.2">
      <c r="A88" s="22"/>
      <c r="B88" s="22"/>
      <c r="C88" s="22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</sheetData>
  <sheetProtection password="CC3D" sheet="1" objects="1" scenarios="1" selectLockedCells="1"/>
  <mergeCells count="36">
    <mergeCell ref="Q80:AB80"/>
    <mergeCell ref="B84:D84"/>
    <mergeCell ref="D69:E69"/>
    <mergeCell ref="D70:E70"/>
    <mergeCell ref="Q76:AB76"/>
    <mergeCell ref="Q77:AB77"/>
    <mergeCell ref="Q78:AB78"/>
    <mergeCell ref="Q79:AB79"/>
    <mergeCell ref="BH68:BI68"/>
    <mergeCell ref="C19:C20"/>
    <mergeCell ref="D19:D20"/>
    <mergeCell ref="E19:E20"/>
    <mergeCell ref="F19:F20"/>
    <mergeCell ref="G19:G20"/>
    <mergeCell ref="AA19:AS19"/>
    <mergeCell ref="D66:F66"/>
    <mergeCell ref="AM66:AS66"/>
    <mergeCell ref="BF66:BG66"/>
    <mergeCell ref="D67:F67"/>
    <mergeCell ref="BH67:BI67"/>
    <mergeCell ref="D13:E13"/>
    <mergeCell ref="H13:K13"/>
    <mergeCell ref="AB13:AC13"/>
    <mergeCell ref="AG13:AH13"/>
    <mergeCell ref="D14:BI14"/>
    <mergeCell ref="C18:G18"/>
    <mergeCell ref="H18:AS18"/>
    <mergeCell ref="AT18:BG19"/>
    <mergeCell ref="BH18:BH20"/>
    <mergeCell ref="BI18:BI20"/>
    <mergeCell ref="D12:BI12"/>
    <mergeCell ref="C1:BI1"/>
    <mergeCell ref="C2:BI2"/>
    <mergeCell ref="C3:BI3"/>
    <mergeCell ref="C8:BI8"/>
    <mergeCell ref="C9:BI9"/>
  </mergeCells>
  <printOptions horizontalCentered="1"/>
  <pageMargins left="0.23622047244094491" right="0.23622047244094491" top="3.937007874015748E-2" bottom="7.874015748031496E-2" header="0.31496062992125984" footer="0.31496062992125984"/>
  <pageSetup paperSize="9" scale="38" orientation="landscape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ANAMENÜ!$O$90:$O$110</xm:f>
          </x14:formula1>
          <xm:sqref>L21:M65</xm:sqref>
        </x14:dataValidation>
        <x14:dataValidation type="list" allowBlank="1" showInputMessage="1" showErrorMessage="1">
          <x14:formula1>
            <xm:f>ANAMENÜ!$Q$90:$Q$110</xm:f>
          </x14:formula1>
          <xm:sqref>N21:N65</xm:sqref>
        </x14:dataValidation>
        <x14:dataValidation type="list" allowBlank="1" showInputMessage="1" showErrorMessage="1">
          <x14:formula1>
            <xm:f>ANAMENÜ!$R$90:$R$110</xm:f>
          </x14:formula1>
          <xm:sqref>S21:S65 O21:P65</xm:sqref>
        </x14:dataValidation>
        <x14:dataValidation type="list" allowBlank="1" showInputMessage="1" showErrorMessage="1">
          <x14:formula1>
            <xm:f>ANAMENÜ!$N$90:$N$111</xm:f>
          </x14:formula1>
          <xm:sqref>K21:K65</xm:sqref>
        </x14:dataValidation>
        <x14:dataValidation type="list" allowBlank="1" showInputMessage="1" showErrorMessage="1">
          <x14:formula1>
            <xm:f>ANAMENÜ!$R$90:$R$100</xm:f>
          </x14:formula1>
          <xm:sqref>Q21:Q65</xm:sqref>
        </x14:dataValidation>
        <x14:dataValidation type="list" allowBlank="1" showInputMessage="1" showErrorMessage="1">
          <x14:formula1>
            <xm:f>ANAMENÜ!$D$90:$D$98</xm:f>
          </x14:formula1>
          <xm:sqref>R21:R65</xm:sqref>
        </x14:dataValidation>
        <x14:dataValidation type="list" allowBlank="1" showInputMessage="1" showErrorMessage="1">
          <x14:formula1>
            <xm:f>ANAMENÜ!$I$90:$I$112</xm:f>
          </x14:formula1>
          <xm:sqref>AC21:AC65</xm:sqref>
        </x14:dataValidation>
        <x14:dataValidation type="list" allowBlank="1" showInputMessage="1" showErrorMessage="1">
          <x14:formula1>
            <xm:f>ANAMENÜ!$G$90:$G$95</xm:f>
          </x14:formula1>
          <xm:sqref>AD21:AD65</xm:sqref>
        </x14:dataValidation>
        <x14:dataValidation type="list" allowBlank="1" showInputMessage="1" showErrorMessage="1">
          <x14:formula1>
            <xm:f>ANAMENÜ!$F$90:$F$96</xm:f>
          </x14:formula1>
          <xm:sqref>AL21:AL65</xm:sqref>
        </x14:dataValidation>
        <x14:dataValidation type="list" allowBlank="1" showInputMessage="1" showErrorMessage="1">
          <x14:formula1>
            <xm:f>ANAMENÜ!$J$90:$J$92</xm:f>
          </x14:formula1>
          <xm:sqref>AB21:AB65</xm:sqref>
        </x14:dataValidation>
        <x14:dataValidation type="list" allowBlank="1" showInputMessage="1" showErrorMessage="1">
          <x14:formula1>
            <xm:f>ANAMENÜ!$E$90:$E$91</xm:f>
          </x14:formula1>
          <xm:sqref>AM21:AN65</xm:sqref>
        </x14:dataValidation>
        <x14:dataValidation type="list" allowBlank="1" showInputMessage="1" showErrorMessage="1">
          <x14:formula1>
            <xm:f>ANAMENÜ!$A$90:$A$93</xm:f>
          </x14:formula1>
          <xm:sqref>E21:E65</xm:sqref>
        </x14:dataValidation>
        <x14:dataValidation type="list" allowBlank="1" showInputMessage="1" showErrorMessage="1">
          <x14:formula1>
            <xm:f>ANAMENÜ!$M$90:$M$120</xm:f>
          </x14:formula1>
          <xm:sqref>AG21:AG65</xm:sqref>
        </x14:dataValidation>
        <x14:dataValidation type="list" allowBlank="1" showInputMessage="1" showErrorMessage="1">
          <x14:formula1>
            <xm:f>ANAMENÜ!$H$90:$H$91</xm:f>
          </x14:formula1>
          <xm:sqref>I21:I65</xm:sqref>
        </x14:dataValidation>
        <x14:dataValidation type="list" allowBlank="1" showInputMessage="1" showErrorMessage="1">
          <x14:formula1>
            <xm:f>ANAMENÜ!$H$90:$H$92</xm:f>
          </x14:formula1>
          <xm:sqref>J21:J65</xm:sqref>
        </x14:dataValidation>
        <x14:dataValidation type="list" allowBlank="1" showInputMessage="1" showErrorMessage="1">
          <x14:formula1>
            <xm:f>ANAMENÜ!$B$89:$B$113</xm:f>
          </x14:formula1>
          <xm:sqref>F21:F65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7</vt:i4>
      </vt:variant>
    </vt:vector>
  </HeadingPairs>
  <TitlesOfParts>
    <vt:vector size="15" baseType="lpstr">
      <vt:lpstr>ANAMENÜ</vt:lpstr>
      <vt:lpstr>Sayfa (1)</vt:lpstr>
      <vt:lpstr>Sayfa (2)</vt:lpstr>
      <vt:lpstr>Sayfa (3)</vt:lpstr>
      <vt:lpstr>Sayfa (4)</vt:lpstr>
      <vt:lpstr>Sayfa (5)</vt:lpstr>
      <vt:lpstr>Sayfa (6)</vt:lpstr>
      <vt:lpstr>Sayfa (7)</vt:lpstr>
      <vt:lpstr>'Sayfa (1)'!Yazdırma_Alanı</vt:lpstr>
      <vt:lpstr>'Sayfa (2)'!Yazdırma_Alanı</vt:lpstr>
      <vt:lpstr>'Sayfa (3)'!Yazdırma_Alanı</vt:lpstr>
      <vt:lpstr>'Sayfa (4)'!Yazdırma_Alanı</vt:lpstr>
      <vt:lpstr>'Sayfa (5)'!Yazdırma_Alanı</vt:lpstr>
      <vt:lpstr>'Sayfa (6)'!Yazdırma_Alanı</vt:lpstr>
      <vt:lpstr>'Sayfa (7)'!Yazdırma_Alanı</vt:lpstr>
    </vt:vector>
  </TitlesOfParts>
  <Company>-=[By NeC]=-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idare1</dc:creator>
  <cp:lastModifiedBy>Windows Kullanıcısı</cp:lastModifiedBy>
  <cp:lastPrinted>2019-12-05T07:44:42Z</cp:lastPrinted>
  <dcterms:created xsi:type="dcterms:W3CDTF">2016-10-18T10:27:38Z</dcterms:created>
  <dcterms:modified xsi:type="dcterms:W3CDTF">2020-10-14T13:13:15Z</dcterms:modified>
</cp:coreProperties>
</file>